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hertzog-my.sharepoint.com/personal/elirame_herzog_ac_il/Documents/אלירם/מכרזים/מכרז הגברה/"/>
    </mc:Choice>
  </mc:AlternateContent>
  <xr:revisionPtr revIDLastSave="0" documentId="8_{516C6537-61D7-4F1C-B00E-BA1D7EDC767F}" xr6:coauthVersionLast="47" xr6:coauthVersionMax="47" xr10:uidLastSave="{00000000-0000-0000-0000-000000000000}"/>
  <bookViews>
    <workbookView xWindow="-110" yWindow="-110" windowWidth="19420" windowHeight="10300" xr2:uid="{00000000-000D-0000-FFFF-FFFF00000000}"/>
  </bookViews>
  <sheets>
    <sheet name="אומדן " sheetId="2" r:id="rId1"/>
  </sheets>
  <definedNames>
    <definedName name="OLE_LINK1" localSheetId="0">'אומדן '!#REF!</definedName>
    <definedName name="_xlnm.Print_Area" localSheetId="0">'אומדן '!$B$11:$M$115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15" i="2" l="1"/>
  <c r="G16" i="2" l="1"/>
  <c r="G17" i="2"/>
  <c r="G18" i="2"/>
  <c r="G19" i="2"/>
  <c r="G20" i="2"/>
  <c r="G21" i="2"/>
  <c r="G24" i="2"/>
  <c r="G25" i="2"/>
  <c r="G26" i="2"/>
  <c r="G27" i="2"/>
  <c r="G28" i="2"/>
  <c r="G29" i="2"/>
  <c r="G30" i="2"/>
  <c r="G31" i="2"/>
  <c r="G32" i="2"/>
  <c r="G33" i="2"/>
  <c r="G36" i="2"/>
  <c r="G34" i="2" l="1"/>
  <c r="G22" i="2"/>
  <c r="G66" i="2"/>
  <c r="G103" i="2" l="1"/>
  <c r="G113" i="2" s="1"/>
  <c r="G81" i="2" l="1"/>
  <c r="G112" i="2" s="1"/>
  <c r="G65" i="2" l="1"/>
  <c r="G67" i="2"/>
  <c r="G64" i="2"/>
  <c r="G63" i="2"/>
  <c r="G68" i="2" l="1"/>
  <c r="G111" i="2" s="1"/>
  <c r="G53" i="2"/>
  <c r="G48" i="2"/>
  <c r="G49" i="2" l="1"/>
  <c r="G109" i="2" s="1"/>
  <c r="G45" i="2" l="1"/>
  <c r="G44" i="2"/>
  <c r="G43" i="2"/>
  <c r="G42" i="2"/>
  <c r="G41" i="2"/>
  <c r="G40" i="2"/>
  <c r="G39" i="2"/>
  <c r="G38" i="2"/>
  <c r="G37" i="2"/>
  <c r="G46" i="2" l="1"/>
  <c r="G108" i="2" s="1"/>
  <c r="G107" i="2" l="1"/>
  <c r="G51" i="2" l="1"/>
  <c r="G52" i="2"/>
  <c r="G54" i="2"/>
  <c r="G55" i="2"/>
  <c r="G56" i="2"/>
  <c r="G57" i="2"/>
  <c r="G58" i="2"/>
  <c r="G59" i="2"/>
  <c r="G60" i="2"/>
  <c r="G61" i="2" l="1"/>
  <c r="G110" i="2" s="1"/>
  <c r="G106" i="2"/>
  <c r="G114" i="2" l="1"/>
</calcChain>
</file>

<file path=xl/sharedStrings.xml><?xml version="1.0" encoding="utf-8"?>
<sst xmlns="http://schemas.openxmlformats.org/spreadsheetml/2006/main" count="242" uniqueCount="191">
  <si>
    <t>מס'</t>
  </si>
  <si>
    <t>פריט</t>
  </si>
  <si>
    <t>כמות</t>
  </si>
  <si>
    <t xml:space="preserve">סה"כ לא כולל מע"מ </t>
  </si>
  <si>
    <t xml:space="preserve"> Page Station - Integrated Processor</t>
  </si>
  <si>
    <t xml:space="preserve"> Encoder - Integrated Processor</t>
  </si>
  <si>
    <t xml:space="preserve"> Decoder - Integrated Processor</t>
  </si>
  <si>
    <t xml:space="preserve">דגם מוצע </t>
  </si>
  <si>
    <t>אופציה א'</t>
  </si>
  <si>
    <t>אופציה ב'</t>
  </si>
  <si>
    <t>אופציה ג'</t>
  </si>
  <si>
    <t xml:space="preserve">הערות </t>
  </si>
  <si>
    <t>מגבר הספק 4 ערוצים +DSP משני TYPE-A</t>
  </si>
  <si>
    <t xml:space="preserve">Network Switches-24PORTS </t>
  </si>
  <si>
    <t xml:space="preserve">מפרט </t>
  </si>
  <si>
    <t xml:space="preserve">המסד יכלול : 
• דלת קדמית ואחורית מאווררת  וננעלת 
• מינימום עומק "36
• גלגלים שיאפשרו הזזת המסד.
המחיר היחידה יכלול : 
התקנת כל הציודים 
אספקת והתקנת כל האביזרים הנדרשים (פץ  /RJ/OP. וכו') ע"פ תוכנית וכמות הציוד  פר מסד 
</t>
  </si>
  <si>
    <t>1.2</t>
  </si>
  <si>
    <t>1.1</t>
  </si>
  <si>
    <t>1.3</t>
  </si>
  <si>
    <t>1.4</t>
  </si>
  <si>
    <t>1.5</t>
  </si>
  <si>
    <t>2.1</t>
  </si>
  <si>
    <t>2.2</t>
  </si>
  <si>
    <t>2.3</t>
  </si>
  <si>
    <t>2.4</t>
  </si>
  <si>
    <t>Main Frame Integrated Processor</t>
  </si>
  <si>
    <t>3.1</t>
  </si>
  <si>
    <t>3.2</t>
  </si>
  <si>
    <t>3.3</t>
  </si>
  <si>
    <t>3.4</t>
  </si>
  <si>
    <t>3.5</t>
  </si>
  <si>
    <t>3.6</t>
  </si>
  <si>
    <t xml:space="preserve">סיכום </t>
  </si>
  <si>
    <t>4.1</t>
  </si>
  <si>
    <t>הפנל יכלול : 
עובי הפנל 3 מ"מ
גובה : 3U רוחב :"19
צבע פנל שחור , ציפוי אנודיז , חריטה וכיתוב  בצבע לבן
באחריות הקבלן לבצע מדידות והתאמה.
הכנת תרשים לאישור המזמין טרם יצור 
יצור ע"י קבלן חיתוך , כרסום ,  וcnc   , בלייזר ממוחה .</t>
  </si>
  <si>
    <t>5.2</t>
  </si>
  <si>
    <t>5.4</t>
  </si>
  <si>
    <t>6.1</t>
  </si>
  <si>
    <t>6.2</t>
  </si>
  <si>
    <t>6.3</t>
  </si>
  <si>
    <t>6.4</t>
  </si>
  <si>
    <t>6.5</t>
  </si>
  <si>
    <t>2.5</t>
  </si>
  <si>
    <t>3.7</t>
  </si>
  <si>
    <t>3.8</t>
  </si>
  <si>
    <t xml:space="preserve">סימון במקרא </t>
  </si>
  <si>
    <t>2.6</t>
  </si>
  <si>
    <t>5.5</t>
  </si>
  <si>
    <t>5.6</t>
  </si>
  <si>
    <t>5.7</t>
  </si>
  <si>
    <t>5.8</t>
  </si>
  <si>
    <t xml:space="preserve">קישור לאתר היצרן </t>
  </si>
  <si>
    <t>נספח 1- כתב כמויות /מפרט טכני</t>
  </si>
  <si>
    <t>יצרנים מאושרים לכבילה 
belden/eurocable/gepco/klotz/evolution/canare בלבד 
כבל CAT-6a מסוג :
Cat. 6A 4x(2x23/1 AWG)  U/FTP FR-LSZH (IEC 61156-5)</t>
  </si>
  <si>
    <t xml:space="preserve">סה"כ כולל מע"מ </t>
  </si>
  <si>
    <t>Touch Screen 10 "</t>
  </si>
  <si>
    <t>AVC-NET - Integrated Processor</t>
  </si>
  <si>
    <t>2x HDMI \DP input video formats up to 4K60 4:4:4 
2X ANALOG  input 
1X RS232 
1X RJ-45  1G Media Connections
1X RJ-45  Control Connection</t>
  </si>
  <si>
    <t>1x HDMI Output 4K60 4:4:4 
2X ANALOG  Output
1X RS232 
1X RJ-45  1G Media Connections
1X RJ-45  Control Connection</t>
  </si>
  <si>
    <t xml:space="preserve"> 8CH. Analog Input EX-IN- Integrated Processor</t>
  </si>
  <si>
    <t xml:space="preserve"> 8CH. Analog Output EX-OUT- Integrated Processor</t>
  </si>
  <si>
    <t xml:space="preserve">עבור יצאות למערכת כריזה קיימת </t>
  </si>
  <si>
    <t>KeyConnect Shielded Patch Panel, 48-port</t>
  </si>
  <si>
    <t>10GX Shielded KeyConnect Modular Jack</t>
  </si>
  <si>
    <t>18"  Sub Speaker</t>
  </si>
  <si>
    <r>
      <rPr>
        <b/>
        <sz val="8"/>
        <rFont val="Arial"/>
        <family val="2"/>
      </rPr>
      <t xml:space="preserve">QSC </t>
    </r>
    <r>
      <rPr>
        <sz val="8"/>
        <rFont val="Arial"/>
        <family val="2"/>
      </rPr>
      <t xml:space="preserve">
TSC-116w-G2
</t>
    </r>
  </si>
  <si>
    <t xml:space="preserve">Enterprise Gateway Router </t>
  </si>
  <si>
    <r>
      <rPr>
        <b/>
        <sz val="8"/>
        <rFont val="Arial"/>
        <family val="2"/>
        <scheme val="minor"/>
      </rPr>
      <t>Ubiquiti</t>
    </r>
    <r>
      <rPr>
        <sz val="8"/>
        <rFont val="Arial"/>
        <family val="2"/>
        <scheme val="minor"/>
      </rPr>
      <t xml:space="preserve">
UAP-AC-LR</t>
    </r>
  </si>
  <si>
    <t>Access Point- Integrated Processor</t>
  </si>
  <si>
    <t xml:space="preserve"> נייד במה / עמדת סאונד </t>
  </si>
  <si>
    <r>
      <rPr>
        <b/>
        <sz val="8"/>
        <rFont val="Arial"/>
        <family val="2"/>
        <scheme val="minor"/>
      </rPr>
      <t xml:space="preserve">QSC </t>
    </r>
    <r>
      <rPr>
        <sz val="8"/>
        <rFont val="Arial"/>
        <family val="2"/>
        <scheme val="minor"/>
      </rPr>
      <t xml:space="preserve">
NS-1124P
</t>
    </r>
  </si>
  <si>
    <r>
      <rPr>
        <b/>
        <sz val="8"/>
        <rFont val="Arial"/>
        <family val="2"/>
        <scheme val="minor"/>
      </rPr>
      <t xml:space="preserve">BIAMP </t>
    </r>
    <r>
      <rPr>
        <sz val="8"/>
        <rFont val="Arial"/>
        <family val="2"/>
        <scheme val="minor"/>
      </rPr>
      <t xml:space="preserve">
NETGEAR GS724Tv4
</t>
    </r>
  </si>
  <si>
    <r>
      <rPr>
        <b/>
        <sz val="8"/>
        <rFont val="Arial"/>
        <family val="2"/>
        <scheme val="minor"/>
      </rPr>
      <t xml:space="preserve">ש"ע </t>
    </r>
    <r>
      <rPr>
        <sz val="8"/>
        <rFont val="Arial"/>
        <family val="2"/>
        <scheme val="minor"/>
      </rPr>
      <t xml:space="preserve">
אשר יאושר </t>
    </r>
    <r>
      <rPr>
        <b/>
        <u/>
        <sz val="8"/>
        <rFont val="Arial"/>
        <family val="2"/>
        <scheme val="minor"/>
      </rPr>
      <t>מראש</t>
    </r>
    <r>
      <rPr>
        <sz val="8"/>
        <rFont val="Arial"/>
        <family val="2"/>
        <scheme val="minor"/>
      </rPr>
      <t xml:space="preserve"> בתהליך שאלות ההבהרה 
</t>
    </r>
  </si>
  <si>
    <t>Floor Standing 44U  AVC  RACK</t>
  </si>
  <si>
    <t>Floor Standing 44U  Light  RACK</t>
  </si>
  <si>
    <t xml:space="preserve">מחיר היחידה יכלול   : 
8 מחברי XLR 
16 מחברי ETHERCON  , דגם NE8FDX-Y6-B  בלבד 
מחברים neutrik בלבד- סדרה D
הכנת תרשים לאישור המזמין טרם יצור </t>
  </si>
  <si>
    <t>Installation, wiring and cabling as diagram</t>
  </si>
  <si>
    <t>Rack Mount UPS (2200VA) 230 Input/Output Voltage</t>
  </si>
  <si>
    <r>
      <rPr>
        <b/>
        <sz val="8"/>
        <rFont val="Arial"/>
        <family val="2"/>
        <scheme val="minor"/>
      </rPr>
      <t>APC</t>
    </r>
    <r>
      <rPr>
        <sz val="8"/>
        <rFont val="Arial"/>
        <family val="2"/>
        <scheme val="minor"/>
      </rPr>
      <t xml:space="preserve">
SMX2200RMHV2U
</t>
    </r>
  </si>
  <si>
    <t>הפנל יכלול : 
עובי הפנל 3 מ"מ
גובה : 10 ס"מ  רוחב :30 ס"מ 
צבע פנל שחור , ציפוי אנודיז , חריטה וכיתוב  בצבע לבן
כולל תיבה /תושבת ממתכת בעומדת 10 ס"מ
באחריות הקבלן לבצע מדידות והתאמה. 
הכנת תרשים לאישור המזמין טרם יצור 
יצור ע"י קבלן חיתוך , כרסום ,  וcnc   , בלייזר ממוחה .</t>
  </si>
  <si>
    <t>פנל קיר 10/10/10</t>
  </si>
  <si>
    <t xml:space="preserve">מחיר היחידה יכלול   : 
1מחברי XLR neutrik 
1 מחברי ETHERCON  , דגם NE8FDX-Y6-B  בלבד 
מחברים neutrik בלבד- סדרה D
+תושבת קיר בהתאמה </t>
  </si>
  <si>
    <t>הקבלן מקבל את האולם במצבו הנוכחי (אולם פעיל) 
הקבלן מתחייב להחזיר את האולם לקדמותו 
הקבלן יבצע את כל עבודות הבינוי/שיפוץ הנדרשות המחויבים מהתקנת הציוד
חיבור והפעלת כל המערכת על כל מרכיביה עד למצב עבודה מלא 
התקנה מוחדשת של כלל רכבי המערכת (כולל הקיים) במסד מגברים  כולל הכנת תרשים 
בשום מקרה אין לשים תעלות או צינורת חיצוניות- באזורי הקהל 
אישור/ים מהנדס מורשה עבור כל מתקני התלייה + אישור/ים מהנדס עבור ההתקנה 
כל הפעולות יבוצעו  בתיאום מלא עם יועץ המזמין ולשביעות רצונו. 
מחברים neutrik בלבד</t>
  </si>
  <si>
    <t xml:space="preserve">מסגרת למסך לד </t>
  </si>
  <si>
    <t xml:space="preserve">בקר למסך לד </t>
  </si>
  <si>
    <t xml:space="preserve">התקנה , חיווט , תכנות קומפלט </t>
  </si>
  <si>
    <r>
      <rPr>
        <b/>
        <sz val="8"/>
        <rFont val="Arial"/>
        <family val="2"/>
        <scheme val="minor"/>
      </rPr>
      <t xml:space="preserve">איפיון כללי:
</t>
    </r>
    <r>
      <rPr>
        <sz val="8"/>
        <rFont val="Arial"/>
        <family val="2"/>
        <scheme val="minor"/>
      </rPr>
      <t xml:space="preserve">1. כלל רכבי המערכת (סעיפים -1.7-1.1) כגון:  רמקולים ,פרוסורים לניהול , מגברי הספק DSP וכו'  יהיו "כפתרון אחוד וכולל "  </t>
    </r>
    <r>
      <rPr>
        <b/>
        <u/>
        <sz val="8"/>
        <rFont val="Arial"/>
        <family val="2"/>
        <scheme val="minor"/>
      </rPr>
      <t>מתוצרת יצרן 1 בלבד</t>
    </r>
    <r>
      <rPr>
        <sz val="8"/>
        <rFont val="Arial"/>
        <family val="2"/>
        <scheme val="minor"/>
      </rPr>
      <t xml:space="preserve"> ("יצרן המערכת")
2. כלל התוכנות שליטה (על הפרוססורים/מגברי DSP) ,תוכנת הדמיה אוקסטית , הנדרשות  להפעלת והתקנת המערכת יהיו </t>
    </r>
    <r>
      <rPr>
        <b/>
        <sz val="8"/>
        <rFont val="Arial"/>
        <family val="2"/>
        <scheme val="minor"/>
      </rPr>
      <t>מתוצרת "יצרן המערכת"  בלבד</t>
    </r>
    <r>
      <rPr>
        <sz val="8"/>
        <rFont val="Arial"/>
        <family val="2"/>
        <scheme val="minor"/>
      </rPr>
      <t xml:space="preserve"> 
3 המערכת תהיה מתוצרת יצרן בעל  מונטין ונסיון  מוכח שעומד ב"סטנדרט /דרישות/מפרטי האומנים"  של מיטב בכרי המופעים/אומנים בארץ ובעולם 
4 המערכת תהיה מתצורת יצרן  בעל מוניטין ונסיון מוכח והתאמה   ל"ישומי תיאטרון" ( דרמה ועד למחזות זמר ) ברמה הגבוהה ביותר בארץ ובעולם
</t>
    </r>
  </si>
  <si>
    <r>
      <rPr>
        <b/>
        <sz val="8"/>
        <rFont val="Arial"/>
        <family val="2"/>
        <scheme val="minor"/>
      </rPr>
      <t>יש לכלול במחיר היחידה  :</t>
    </r>
    <r>
      <rPr>
        <sz val="8"/>
        <rFont val="Arial"/>
        <family val="2"/>
        <scheme val="minor"/>
      </rPr>
      <t xml:space="preserve"> מתקני תליה  מקורים של יצרן הרמקולים  , כמות מסגרות ע"פ תרשים , יש לכלול בסעיף זה את כל עבודות הקונסטרוקציה (כולל חומרים) והבינוי הנדרשות להתקנת האשכולות קומפלט, יש לתמחר בסעיף  מהנדס קונסטרוקציה מטעם הקבלן אשר ילווה את התקנת האשכולות + אישור מהנדס בסיום ההתקנה </t>
    </r>
  </si>
  <si>
    <r>
      <t xml:space="preserve"> </t>
    </r>
    <r>
      <rPr>
        <b/>
        <sz val="8"/>
        <rFont val="Arial"/>
        <family val="2"/>
        <scheme val="minor"/>
      </rPr>
      <t>L- Acoustics</t>
    </r>
    <r>
      <rPr>
        <sz val="8"/>
        <rFont val="Arial"/>
        <family val="2"/>
        <scheme val="minor"/>
      </rPr>
      <t xml:space="preserve">
SB18I</t>
    </r>
  </si>
  <si>
    <r>
      <t xml:space="preserve"> </t>
    </r>
    <r>
      <rPr>
        <b/>
        <sz val="8"/>
        <rFont val="Arial"/>
        <family val="2"/>
        <scheme val="minor"/>
      </rPr>
      <t>L- Acoustics</t>
    </r>
    <r>
      <rPr>
        <sz val="8"/>
        <rFont val="Arial"/>
        <family val="2"/>
        <scheme val="minor"/>
      </rPr>
      <t xml:space="preserve">
LA4X</t>
    </r>
  </si>
  <si>
    <r>
      <rPr>
        <b/>
        <sz val="8"/>
        <rFont val="Arial"/>
        <family val="2"/>
        <scheme val="minor"/>
      </rPr>
      <t xml:space="preserve">QSC </t>
    </r>
    <r>
      <rPr>
        <sz val="8"/>
        <rFont val="Arial"/>
        <family val="2"/>
        <scheme val="minor"/>
      </rPr>
      <t xml:space="preserve">
QSC-core 510I
</t>
    </r>
  </si>
  <si>
    <r>
      <rPr>
        <b/>
        <sz val="8"/>
        <rFont val="Arial"/>
        <family val="2"/>
        <scheme val="minor"/>
      </rPr>
      <t xml:space="preserve">BIAMP </t>
    </r>
    <r>
      <rPr>
        <sz val="8"/>
        <rFont val="Arial"/>
        <family val="2"/>
        <scheme val="minor"/>
      </rPr>
      <t xml:space="preserve">
Tesira –SERVER-IO 
</t>
    </r>
  </si>
  <si>
    <r>
      <t xml:space="preserve">ש"ע 
</t>
    </r>
    <r>
      <rPr>
        <sz val="8"/>
        <rFont val="Arial"/>
        <family val="2"/>
        <scheme val="minor"/>
      </rPr>
      <t xml:space="preserve">אשר יאושר מראש בתהליך שאלות ההבהרה </t>
    </r>
    <r>
      <rPr>
        <b/>
        <sz val="8"/>
        <rFont val="Arial"/>
        <family val="2"/>
        <scheme val="minor"/>
      </rPr>
      <t xml:space="preserve">
</t>
    </r>
  </si>
  <si>
    <r>
      <rPr>
        <b/>
        <sz val="8"/>
        <rFont val="Arial"/>
        <family val="2"/>
        <scheme val="minor"/>
      </rPr>
      <t xml:space="preserve">QSC </t>
    </r>
    <r>
      <rPr>
        <sz val="8"/>
        <rFont val="Arial"/>
        <family val="2"/>
        <scheme val="minor"/>
      </rPr>
      <t xml:space="preserve">
I/O-8 Flex
</t>
    </r>
  </si>
  <si>
    <r>
      <rPr>
        <b/>
        <sz val="8"/>
        <rFont val="Arial"/>
        <family val="2"/>
        <scheme val="minor"/>
      </rPr>
      <t xml:space="preserve">BIAMP </t>
    </r>
    <r>
      <rPr>
        <sz val="8"/>
        <rFont val="Arial"/>
        <family val="2"/>
        <scheme val="minor"/>
      </rPr>
      <t xml:space="preserve">
2X EX-IN
</t>
    </r>
  </si>
  <si>
    <r>
      <rPr>
        <b/>
        <sz val="8"/>
        <rFont val="Arial"/>
        <family val="2"/>
        <scheme val="minor"/>
      </rPr>
      <t xml:space="preserve">BIAMP </t>
    </r>
    <r>
      <rPr>
        <sz val="8"/>
        <rFont val="Arial"/>
        <family val="2"/>
        <scheme val="minor"/>
      </rPr>
      <t xml:space="preserve">
2X EX-OUT
</t>
    </r>
  </si>
  <si>
    <r>
      <rPr>
        <b/>
        <sz val="8"/>
        <rFont val="Arial"/>
        <family val="2"/>
        <scheme val="minor"/>
      </rPr>
      <t xml:space="preserve">QSC </t>
    </r>
    <r>
      <rPr>
        <sz val="8"/>
        <rFont val="Arial"/>
        <family val="2"/>
        <scheme val="minor"/>
      </rPr>
      <t xml:space="preserve">
NV-32-H
</t>
    </r>
  </si>
  <si>
    <r>
      <rPr>
        <b/>
        <sz val="8"/>
        <rFont val="Arial"/>
        <family val="2"/>
        <scheme val="minor"/>
      </rPr>
      <t xml:space="preserve">BIAMP </t>
    </r>
    <r>
      <rPr>
        <sz val="8"/>
        <rFont val="Arial"/>
        <family val="2"/>
        <scheme val="minor"/>
      </rPr>
      <t xml:space="preserve">
LUX IDH-1
</t>
    </r>
  </si>
  <si>
    <r>
      <rPr>
        <b/>
        <sz val="8"/>
        <rFont val="Arial"/>
        <family val="2"/>
        <scheme val="minor"/>
      </rPr>
      <t xml:space="preserve">BIAMP </t>
    </r>
    <r>
      <rPr>
        <sz val="8"/>
        <rFont val="Arial"/>
        <family val="2"/>
        <scheme val="minor"/>
      </rPr>
      <t xml:space="preserve">
LUX OH-1
</t>
    </r>
  </si>
  <si>
    <r>
      <rPr>
        <b/>
        <sz val="8"/>
        <rFont val="Arial"/>
        <family val="2"/>
        <scheme val="minor"/>
      </rPr>
      <t xml:space="preserve">QSC </t>
    </r>
    <r>
      <rPr>
        <sz val="8"/>
        <rFont val="Arial"/>
        <family val="2"/>
        <scheme val="minor"/>
      </rPr>
      <t xml:space="preserve">
PS1600G
</t>
    </r>
  </si>
  <si>
    <r>
      <t xml:space="preserve">BIAMP </t>
    </r>
    <r>
      <rPr>
        <sz val="8"/>
        <rFont val="Arial"/>
        <family val="2"/>
        <scheme val="minor"/>
      </rPr>
      <t xml:space="preserve">
DS-10+vo4</t>
    </r>
    <r>
      <rPr>
        <b/>
        <sz val="8"/>
        <rFont val="Arial"/>
        <family val="2"/>
        <scheme val="minor"/>
      </rPr>
      <t xml:space="preserve">
</t>
    </r>
  </si>
  <si>
    <r>
      <t>Desktop networked paging station :
Push-to-talk button with</t>
    </r>
    <r>
      <rPr>
        <u/>
        <sz val="8"/>
        <rFont val="Arial"/>
        <family val="2"/>
        <scheme val="minor"/>
      </rPr>
      <t xml:space="preserve"> status indication</t>
    </r>
    <r>
      <rPr>
        <sz val="8"/>
        <rFont val="Arial"/>
        <family val="2"/>
        <scheme val="minor"/>
      </rPr>
      <t xml:space="preserve">
8  Assignable Buttons
Backlit liquid  LCD display
Power over Ethernet (PoE ) or local power supply
1X RJ-45  Control\Media Connectiony</t>
    </r>
  </si>
  <si>
    <r>
      <rPr>
        <b/>
        <sz val="8"/>
        <rFont val="Arial"/>
        <family val="2"/>
        <scheme val="minor"/>
      </rPr>
      <t>Crestron</t>
    </r>
    <r>
      <rPr>
        <sz val="8"/>
        <rFont val="Arial"/>
        <family val="2"/>
        <scheme val="minor"/>
      </rPr>
      <t xml:space="preserve">
TSW-1060-B-S
+
CP3</t>
    </r>
  </si>
  <si>
    <r>
      <rPr>
        <b/>
        <sz val="8"/>
        <rFont val="Arial"/>
        <family val="2"/>
        <scheme val="minor"/>
      </rPr>
      <t>Middle Atlantic</t>
    </r>
    <r>
      <rPr>
        <sz val="8"/>
        <rFont val="Arial"/>
        <family val="2"/>
        <scheme val="minor"/>
      </rPr>
      <t xml:space="preserve">
MRK4436 
</t>
    </r>
  </si>
  <si>
    <r>
      <rPr>
        <b/>
        <sz val="8"/>
        <rFont val="Arial"/>
        <family val="2"/>
        <scheme val="minor"/>
      </rPr>
      <t>Belden</t>
    </r>
    <r>
      <rPr>
        <sz val="8"/>
        <rFont val="Arial"/>
        <family val="2"/>
        <scheme val="minor"/>
      </rPr>
      <t xml:space="preserve">
AX104564
</t>
    </r>
  </si>
  <si>
    <r>
      <rPr>
        <b/>
        <sz val="8"/>
        <rFont val="Arial"/>
        <family val="2"/>
        <scheme val="minor"/>
      </rPr>
      <t>Belden</t>
    </r>
    <r>
      <rPr>
        <sz val="8"/>
        <rFont val="Arial"/>
        <family val="2"/>
        <scheme val="minor"/>
      </rPr>
      <t xml:space="preserve">
AX104562
</t>
    </r>
  </si>
  <si>
    <r>
      <rPr>
        <b/>
        <sz val="8"/>
        <rFont val="Arial"/>
        <family val="2"/>
      </rPr>
      <t xml:space="preserve">NovaStar
</t>
    </r>
    <r>
      <rPr>
        <sz val="8"/>
        <rFont val="Arial"/>
        <family val="2"/>
      </rPr>
      <t xml:space="preserve">MCTRL4K 
</t>
    </r>
  </si>
  <si>
    <t xml:space="preserve">Components: 18"
Type: Flown SUB
</t>
  </si>
  <si>
    <t>5.1</t>
  </si>
  <si>
    <t>5.9</t>
  </si>
  <si>
    <t>5.10</t>
  </si>
  <si>
    <t xml:space="preserve">מסגרת בפרופיל מתכת  מרובע היקפי 10/10 צבע שחור מט ליצירת ""מסגרת תמונה"  הכוללת :
כל אבזרי ומתקני התליה הנדרשים להתקנת המסך 
3 נקודות חיבור נסתרות אל מנועים
אישור מהנדס קונס 
הכנת תרשים באוטו קד לאישור טרם יצור </t>
  </si>
  <si>
    <t>פנל  "19 3U</t>
  </si>
  <si>
    <r>
      <rPr>
        <b/>
        <sz val="8"/>
        <rFont val="Arial"/>
        <family val="2"/>
        <scheme val="minor"/>
      </rPr>
      <t>FSR</t>
    </r>
    <r>
      <rPr>
        <sz val="8"/>
        <rFont val="Arial"/>
        <family val="2"/>
        <scheme val="minor"/>
      </rPr>
      <t>WB-X3-XLR+WB-X3SMCVR</t>
    </r>
  </si>
  <si>
    <t xml:space="preserve">בנוסף ,מחיר היחידה יכלול   : 
5 לוחית פלסטיק חרוטה בהתאמה (לסימון המחברים) -צבע הלוחית שחור , כיתוב לבן  
הכנת תרשים לאישור המזמין טרם יצור הכנת תרשים לאישור המזמין טרם יצור הכנת תרשים לאישור המזמין טרם יצור </t>
  </si>
  <si>
    <t xml:space="preserve">Sound System </t>
  </si>
  <si>
    <r>
      <rPr>
        <b/>
        <sz val="8"/>
        <rFont val="Arial"/>
        <family val="2"/>
        <scheme val="minor"/>
      </rPr>
      <t xml:space="preserve">AVC-NET - Integrated Processor
המערכת(Integrated Processor / AVC-NET) תהיה בפרוטוקול רשת IP (AVC-NET) 
המערכת  תהיה בעלת יכולת הפצה, ניתוב,שליטה על היישומים/מערכות הבאות: </t>
    </r>
    <r>
      <rPr>
        <sz val="8"/>
        <rFont val="Arial"/>
        <family val="2"/>
        <scheme val="minor"/>
      </rPr>
      <t xml:space="preserve">
א. וידאו–הפצה וניתוב של כל מקור (Encoder)  אל כל אמצעי תצוגה (Decoder) ברזולוציה 4K
ב. סאונד  -הפצה ,עיבוד, של כל מקור (MIC\LINE\AVB\DANTE וכו') אל כל אזור שמע/מגבר
ג. בקרה -שליטה ובקרה מכל נקודה על כל אזור /אמצעי תצוגה(באמצעות מסכי מגע או אפליקציית web browser)
ד. כריזה תפעולית – כריזה ,השמעת הודעות מוקלטות - אל כלל האזורים שבבניין (ראה טבלה מצורפת) , שמיעת הצגה , מערכת עזר לכבדי שמע 
"ליבת המערכת" (פרוססורים , Encoder , Decoder ,יחידות הרחבה ,עמדות כריזה, מגברים, וכו') תהיה כפתרון כולל ואחוד מתוצרת יצרן  1 
כל  רכבי חומרה המערכת(סעיפים 2.1-2.7)כגון :
פרוססורים , Encoder , Decoder ,יחידות הרחבה ,עמדות כריזה, וכו' יהיו "פתרון כולל ואחוד"  מתוצרת יצרן  1 בלבד
עם אפשרות תכנות ושליטה לכלל החומרה מתוכנה 1 בעלת "ארכיטקטורה פתוחה"
</t>
    </r>
  </si>
  <si>
    <t xml:space="preserve">מחיר היחדה יכלול :
Main frame with  8 onboard I/O card slots  
 4X 4 CH. MIC\LINE INPUT card 
 2X 4 CH. LINE OUTPUT card 
1X 64X64 CH. DANTE  card 
1X 4 CH. AES card 
Up to 250 x 250 channels of digital I/O over IP(AVB\QLAN)  ,AEC
System (Audio, video and control) configuration via Ethernet or serial connection
Front panel OLED display for device and system information
8X GPIO
</t>
  </si>
  <si>
    <t>Presentations 46" LCD display</t>
  </si>
  <si>
    <t xml:space="preserve">כולל מיתקן קיר </t>
  </si>
  <si>
    <t xml:space="preserve">Video System </t>
  </si>
  <si>
    <t xml:space="preserve">Pixel Configuration : SMD
Pitch:2.0mm
Min Brightness: 600 nits
Frame Rate: 50/60 HZ
Min Lifetime: 100.000hrs
°150 :Min.  Horizontal Viewing Angle 
°130 :Min. Horizontal Viewing Angle 
EMC Class A, Safety 60950-1, FCC, UL, CB, KCC, RoHS
</t>
  </si>
  <si>
    <t>Christie</t>
  </si>
  <si>
    <t>LG</t>
  </si>
  <si>
    <t>Samsung</t>
  </si>
  <si>
    <t xml:space="preserve">מעמד במה למוניטור  </t>
  </si>
  <si>
    <t>3.15</t>
  </si>
  <si>
    <t>3.16</t>
  </si>
  <si>
    <t>Assistive Listening Systems</t>
  </si>
  <si>
    <t xml:space="preserve">Assistive Listening over WiFi Stations </t>
  </si>
  <si>
    <r>
      <rPr>
        <b/>
        <sz val="9"/>
        <rFont val="Arial"/>
        <family val="2"/>
      </rPr>
      <t>Sennheiser</t>
    </r>
    <r>
      <rPr>
        <sz val="9"/>
        <rFont val="Arial"/>
        <family val="2"/>
      </rPr>
      <t xml:space="preserve">
MobileConnect
</t>
    </r>
  </si>
  <si>
    <t>Rack , Panels, Wiring ,Accessories ,Installation</t>
  </si>
  <si>
    <t>Floor AVC Panel</t>
  </si>
  <si>
    <r>
      <rPr>
        <b/>
        <sz val="9"/>
        <rFont val="Arial"/>
        <family val="2"/>
        <scheme val="minor"/>
      </rPr>
      <t>Baugruppe</t>
    </r>
    <r>
      <rPr>
        <sz val="9"/>
        <rFont val="Arial"/>
        <family val="2"/>
        <scheme val="minor"/>
      </rPr>
      <t xml:space="preserve">
8920-B
</t>
    </r>
  </si>
  <si>
    <t>Wall Mounted AVC Panel(32)</t>
  </si>
  <si>
    <t xml:space="preserve">מחיר היחידה יכלול   : 
8 מחברי XLR neutrik 
12מחברי ETHERCON  , דגם NE8FDX-Y6-B  בלבד 
מחברים neutrik בלבד- סדרה D
3 חריטה ע"ג הפרזול המקורי בהתאמה (לסימון המחברים) -צבע הלוחית כסוף , כיתוב שחור  3  
הכנת תרשים לאישור המזמין טרם יצור </t>
  </si>
  <si>
    <t>5.11</t>
  </si>
  <si>
    <t>4CH. AMP channel- Integrated Processor</t>
  </si>
  <si>
    <t xml:space="preserve">התקנה ,חיווט וכבילה ע"פ תרשים </t>
  </si>
  <si>
    <t xml:space="preserve">מצורף תוכניות עם מקרא הכולל את סוג הכבילה ויעדה  - מחיר קומפלט, כולל אספקה , השחלה , והתקנה לאבזרי קצה  </t>
  </si>
  <si>
    <r>
      <rPr>
        <b/>
        <sz val="8"/>
        <rFont val="Arial"/>
        <family val="2"/>
      </rPr>
      <t xml:space="preserve">QSC </t>
    </r>
    <r>
      <rPr>
        <sz val="8"/>
        <rFont val="Arial"/>
        <family val="2"/>
      </rPr>
      <t xml:space="preserve">
NV-32-H
</t>
    </r>
  </si>
  <si>
    <r>
      <rPr>
        <b/>
        <sz val="8"/>
        <rFont val="Arial"/>
        <family val="2"/>
      </rPr>
      <t xml:space="preserve">BIAMP </t>
    </r>
    <r>
      <rPr>
        <sz val="8"/>
        <rFont val="Arial"/>
        <family val="2"/>
      </rPr>
      <t xml:space="preserve">
LUX OH-1
</t>
    </r>
  </si>
  <si>
    <t xml:space="preserve">
הרמקול יהיה מיועד להתקנה על גבי הקיר, כולל גריל חזית, בעל תיבת תהודה אחורית מקורית של היצרן, כולל שנאי קו מובנה מקורי 70/100V
הרמקול יהיה מסוג WAY2
הרמקול יכלול וסת עוצמה מובנה, 
הרמקול יכלול ממסר עקיפה בזמן כריזה
Loudspeaker Type: full-range
Operating Range: 120 Hz to 15 kHz 
Sensitivity 1W/1m: 87 dB SPL 
Maximum Output:  99 dB SPL (peak)
 Nominal Impedance:  8 Ohms
Transformer Taps : 100V: 6W / 3W / 1W +Volume Selector + override Relay
Drivers:  5" -6.5
Enclosure:  ABS resin
</t>
  </si>
  <si>
    <t>מצורף תוכניות עם מקרא הכולל את סוג הכבילה ויעדה  - מחיר קומפלט, כולל אספקה , השחלה , והתקנה לכל אבזרי קצה  
יש לכלול  חיווט לכלל רכיבי המערכת קומפלט 
 מדידות ואורכים באחריות הקבלן 
 באחריות הקבלן לספק את כל הצינורות ע"פ תוכנית +תעלות פח  הנדרשות - יסופקו רק צנרות פח /מריחף /רשת  
גודל התעלה  לפי כמות החיווט+ הפרדה בין חשמל לתקשורת  
(belden/eurocable/gepco/klotz)   מחברים neutrik
פריסה של חיווט לכל הרמקולים באולם
ו 
הקבלן יבצע את כל עבודות הבינוי/שיפוץ הנדרשות המחויבים מהתקנת הציוד
חיבור והפעלת כל המערכת על כל מרכיביה עד למצב עבודה מלא 
התקנה מוחדשת של כלל רכבי המערכת (כולל הקיים) במסד מגברים  כולל הכנת תרשים 
בשום מקרה אין לשים תעלות או צינורת חיצוניות- באזורי הקהל 
אישור/ים מהנדס מורשה עבור כל מתקני התלייה + אישור/ים מהנדס עבור ההתקנה 
כל הפעולות יבוצעו  בתיאום מלא עם יועץ המזמין ולשביעות רצונו. 
מחברים neutrik בלבד</t>
  </si>
  <si>
    <r>
      <rPr>
        <b/>
        <sz val="9"/>
        <rFont val="Arial"/>
        <family val="2"/>
      </rPr>
      <t>Qsc</t>
    </r>
    <r>
      <rPr>
        <sz val="9"/>
        <rFont val="Arial"/>
        <family val="2"/>
      </rPr>
      <t xml:space="preserve">
CX-Q 2K4
</t>
    </r>
  </si>
  <si>
    <r>
      <rPr>
        <b/>
        <sz val="9"/>
        <rFont val="Arial"/>
        <family val="2"/>
      </rPr>
      <t>Biamp</t>
    </r>
    <r>
      <rPr>
        <sz val="9"/>
        <rFont val="Arial"/>
        <family val="2"/>
      </rPr>
      <t xml:space="preserve">
Tesira 1200.2
</t>
    </r>
  </si>
  <si>
    <t>Wall Mount Monitor Speaker + In-built volume control</t>
  </si>
  <si>
    <r>
      <t xml:space="preserve">• 40" Diagonal Size
• 24/7 
• 60Hz e-LED BLU Type
• 3840 x 2160 (16:9) Resolution
• Orientation: Landscape/Portrait
</t>
    </r>
    <r>
      <rPr>
        <b/>
        <sz val="8"/>
        <rFont val="Arial"/>
        <family val="2"/>
        <scheme val="minor"/>
      </rPr>
      <t>• 300nit Brightness</t>
    </r>
    <r>
      <rPr>
        <sz val="8"/>
        <rFont val="Arial"/>
        <family val="2"/>
        <scheme val="minor"/>
      </rPr>
      <t xml:space="preserve">
• 178:178 Viewing Angle (Horizontal / Vertical)
• 8 Response Time 
• Analog D-SUB, DVI-D, Display Port 1.2
• HDMI1, HDMI2, Component
• RJ45 External Control
• IR, Ambient Light External Sensor
בלבדSAMSUNG\LG\NEC \SONY\PANASONIC\Christie  :מתוצרת </t>
    </r>
  </si>
  <si>
    <t xml:space="preserve">מחיר היחידה יכלול   : 
8 מחברי XLR 
24 מחברי ETHERCON  , דגם NE8FDX-Y6-B  בלבד 
מחברים neutrik בלבד- סדרה D
הכנת תרשים לאישור המזמין טרם יצור </t>
  </si>
  <si>
    <t>Digital signage system+Paging system</t>
  </si>
  <si>
    <t>Stage lighting system</t>
  </si>
  <si>
    <t>Mobile equipment</t>
  </si>
  <si>
    <t xml:space="preserve">היכל שלמה </t>
  </si>
  <si>
    <t>5"  Point Source Speaker</t>
  </si>
  <si>
    <r>
      <t xml:space="preserve"> </t>
    </r>
    <r>
      <rPr>
        <b/>
        <sz val="8"/>
        <rFont val="Arial"/>
        <family val="2"/>
        <scheme val="minor"/>
      </rPr>
      <t>L- Acoustics</t>
    </r>
    <r>
      <rPr>
        <sz val="8"/>
        <rFont val="Arial"/>
        <family val="2"/>
        <scheme val="minor"/>
      </rPr>
      <t xml:space="preserve">
5XT</t>
    </r>
  </si>
  <si>
    <t>יש לכלול במחיר היחידה מיתקן תליה "ח" מקורי של יצרן הרמקול המוצע</t>
  </si>
  <si>
    <t xml:space="preserve">מצורף תוכניות עם מקרא הכולל את סוג הכבילה ויעדה  - מחיר קומפלט, כולל אספקה , השחלה , והתקנה לאבזרי קצה  
יצרנים מאושרים לכבילה 
belden/eurocable/gepco/klotz/evolution/canare בלבד 
כבל CAT-6a מסוג :
Cat. 6A 4x(2x23/1 AWG)  U/FTP FR-LSZH (IEC 61156-5) </t>
  </si>
  <si>
    <t>Presentations 75" LCD display</t>
  </si>
  <si>
    <r>
      <t xml:space="preserve">• 75" Diagonal Size
• 24/7 
• 60Hz e-LED BLU Type
• 3840 x 2160 (16:9) Resolution
• Orientation: Landscape/Portrait
</t>
    </r>
    <r>
      <rPr>
        <b/>
        <sz val="8"/>
        <rFont val="Arial"/>
        <family val="2"/>
        <scheme val="minor"/>
      </rPr>
      <t>• 600nit Brightness</t>
    </r>
    <r>
      <rPr>
        <sz val="8"/>
        <rFont val="Arial"/>
        <family val="2"/>
        <scheme val="minor"/>
      </rPr>
      <t xml:space="preserve">
• 178:178 Viewing Angle (Horizontal / Vertical)
• 8 Response Time 
• Analog D-SUB, DVI-D, Display Port 1.2
• HDMI1, HDMI2, Component
• RJ45 External Control
• IR, Ambient Light External Sensor
בלבדSAMSUNG\LG\NEC \SONY\PANASONIC\Christie  :מתוצרת </t>
    </r>
  </si>
  <si>
    <r>
      <t xml:space="preserve">•46" Diagonal Size
• 24/7 
• 60Hz e-LED BLU Type
• 3840 x 2160 (16:9) Resolution
• Orientation: Landscape/Portrait
</t>
    </r>
    <r>
      <rPr>
        <b/>
        <sz val="8"/>
        <rFont val="Arial"/>
        <family val="2"/>
        <scheme val="minor"/>
      </rPr>
      <t>• 600nit Brightness</t>
    </r>
    <r>
      <rPr>
        <sz val="8"/>
        <rFont val="Arial"/>
        <family val="2"/>
        <scheme val="minor"/>
      </rPr>
      <t xml:space="preserve">
• 178:178 Viewing Angle (Horizontal / Vertical)
• 8 Response Time 
• Analog D-SUB, DVI-D, Display Port 1.2
• HDMI1, HDMI2, Component
• RJ45 External Control
• IR, Ambient Light External Sensor
בלבדSAMSUNG\LG\NEC \SONY\PANASONIC\Christie  :מתוצרת </t>
    </r>
  </si>
  <si>
    <t xml:space="preserve">כולל מיתקן קיר עם זווית - ראה חתך </t>
  </si>
  <si>
    <t>מקרן לייזר LCD</t>
  </si>
  <si>
    <t xml:space="preserve">מסך הקרנה חשמלי </t>
  </si>
  <si>
    <t>NEC</t>
  </si>
  <si>
    <t>EPSON</t>
  </si>
  <si>
    <t>DRAPER</t>
  </si>
  <si>
    <t>DA-LITE</t>
  </si>
  <si>
    <t xml:space="preserve">מחיר היח' יכלול:
מיתקן תקרה למקרן
מתוצרת : "גליל" MK-101 בלבד  
כולל מוט טלסקופי 0.5-1.5 מטר
כולל קלמרה וכבל אבטחה 
 </t>
  </si>
  <si>
    <r>
      <t xml:space="preserve">מסך הקרנה חשמלי במידות 2/2.4  מ' –  (שטח הקרנה יחס 16:9)
כולל דרופ שחור באורך 0.5 מ' 
</t>
    </r>
    <r>
      <rPr>
        <b/>
        <sz val="8"/>
        <rFont val="Arial"/>
        <family val="2"/>
      </rPr>
      <t xml:space="preserve">כולל מותחנים Tab-tensioned </t>
    </r>
    <r>
      <rPr>
        <sz val="8"/>
        <rFont val="Arial"/>
        <family val="2"/>
      </rPr>
      <t xml:space="preserve">
MATTE WHITE
GAIN של 1
ללא תפר באמצע המסך 
המסך כולל משקולת תחתונה עפ"י דרישה..
כולל אמצעי תליה.
כל הממסרים הנדרשים לשליטה ע"י מערכת בקרה  /GPIO
כולל אספקה והשחלה של כבל הפיקוד(GPIO) אל המסד הקרוב ע"פ תוכנית 
</t>
    </r>
  </si>
  <si>
    <t xml:space="preserve">רזולוציה : 1080 1920x(16:9)
עוצמת הארה מינימאלית : 4000 LUMENS 
טכנולוגיה : LCD 
יחס עדשה:1-1.4
מקור אור : לייזר 20,000 שעות מנורה 
כולל: תמיכה ברזולוציית כניסה K/60p4
</t>
  </si>
  <si>
    <t xml:space="preserve">עבור מוניטור במה </t>
  </si>
  <si>
    <t>Presentations 65" LCD display</t>
  </si>
  <si>
    <t xml:space="preserve">מעלית למקרן </t>
  </si>
  <si>
    <r>
      <t xml:space="preserve">גליל
</t>
    </r>
    <r>
      <rPr>
        <sz val="8"/>
        <rFont val="Arial"/>
        <family val="2"/>
      </rPr>
      <t>EL-122</t>
    </r>
  </si>
  <si>
    <t>2.7</t>
  </si>
  <si>
    <t>2.8</t>
  </si>
  <si>
    <t>2.9</t>
  </si>
  <si>
    <t>2.10</t>
  </si>
  <si>
    <t xml:space="preserve">מסך לד במידות :
רוחב :5מ'
גובה : 3 מ' 
15 מ"ר
+ 
10% ספר 
כולל קונס' + התקנה ע"ג קיר </t>
  </si>
  <si>
    <t>2X 8" Line Array Speaker</t>
  </si>
  <si>
    <t xml:space="preserve">Components: 2 x 8-9"/1.4-3"
Max Horizontal  Dispersion :70- 80°
Max Vertical  Dispersion :15°
Type: Line Array
</t>
  </si>
  <si>
    <r>
      <t xml:space="preserve"> </t>
    </r>
    <r>
      <rPr>
        <b/>
        <sz val="8"/>
        <rFont val="Arial"/>
        <family val="2"/>
        <scheme val="minor"/>
      </rPr>
      <t>L- Acoustics</t>
    </r>
    <r>
      <rPr>
        <sz val="8"/>
        <rFont val="Arial"/>
        <family val="2"/>
        <scheme val="minor"/>
      </rPr>
      <t xml:space="preserve">
Kara II</t>
    </r>
  </si>
  <si>
    <t>מגבר הספק 4 ערוצים +DSP ראשי  TYPE-A</t>
  </si>
  <si>
    <t xml:space="preserve"> L- Acoustics LA2XI</t>
  </si>
  <si>
    <t xml:space="preserve"> L- AcousticsL LA12X</t>
  </si>
  <si>
    <t>NovaStar</t>
  </si>
  <si>
    <t>מחיר ליחידה ₪</t>
  </si>
  <si>
    <t>סה"כ מחיר בש"ח לסעיף לא כולל מע"מ</t>
  </si>
  <si>
    <t>הערות</t>
  </si>
  <si>
    <t>בברכה</t>
  </si>
  <si>
    <t>כתב כמויות קמפוס היכל שלמה מערכת הגברה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</si>
</sst>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quot;\ #,##0"/>
  </numFmts>
  <fonts count="20" x14ac:knownFonts="1">
    <font>
      <sz val="10"/>
      <name val="Arial"/>
      <charset val="177"/>
    </font>
    <font>
      <sz val="11"/>
      <color theme="1"/>
      <name val="Arial"/>
      <family val="2"/>
      <charset val="177"/>
      <scheme val="minor"/>
    </font>
    <font>
      <sz val="11"/>
      <color theme="1"/>
      <name val="Arial"/>
      <family val="2"/>
      <charset val="177"/>
      <scheme val="minor"/>
    </font>
    <font>
      <sz val="8"/>
      <name val="Arial"/>
      <family val="2"/>
    </font>
    <font>
      <b/>
      <sz val="8"/>
      <name val="Arial"/>
      <family val="2"/>
    </font>
    <font>
      <b/>
      <sz val="8"/>
      <color rgb="FF333333"/>
      <name val="Arial"/>
      <family val="2"/>
      <scheme val="minor"/>
    </font>
    <font>
      <b/>
      <sz val="8"/>
      <name val="Arial"/>
      <family val="2"/>
      <scheme val="minor"/>
    </font>
    <font>
      <sz val="8"/>
      <name val="Arial"/>
      <family val="2"/>
      <scheme val="minor"/>
    </font>
    <font>
      <b/>
      <u/>
      <sz val="8"/>
      <name val="Arial"/>
      <family val="2"/>
      <scheme val="minor"/>
    </font>
    <font>
      <u/>
      <sz val="8"/>
      <name val="Arial"/>
      <family val="2"/>
      <scheme val="minor"/>
    </font>
    <font>
      <b/>
      <sz val="8"/>
      <color rgb="FF010101"/>
      <name val="Arial"/>
      <family val="2"/>
      <scheme val="minor"/>
    </font>
    <font>
      <b/>
      <sz val="8"/>
      <color theme="1"/>
      <name val="Arial"/>
      <family val="2"/>
      <scheme val="minor"/>
    </font>
    <font>
      <b/>
      <sz val="12"/>
      <name val="Arial"/>
      <family val="2"/>
      <scheme val="minor"/>
    </font>
    <font>
      <sz val="8"/>
      <color rgb="FF444444"/>
      <name val="Arial"/>
      <family val="2"/>
    </font>
    <font>
      <sz val="10"/>
      <name val="Arial"/>
      <family val="2"/>
    </font>
    <font>
      <b/>
      <sz val="9"/>
      <name val="Arial"/>
      <family val="2"/>
      <scheme val="minor"/>
    </font>
    <font>
      <b/>
      <sz val="9"/>
      <color rgb="FF010101"/>
      <name val="Arial"/>
      <family val="2"/>
      <scheme val="minor"/>
    </font>
    <font>
      <sz val="9"/>
      <name val="Arial"/>
      <family val="2"/>
    </font>
    <font>
      <sz val="9"/>
      <name val="Arial"/>
      <family val="2"/>
      <scheme val="minor"/>
    </font>
    <font>
      <b/>
      <sz val="9"/>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43" fontId="2" fillId="0" borderId="0" applyFont="0" applyFill="0" applyBorder="0" applyAlignment="0" applyProtection="0"/>
    <xf numFmtId="0" fontId="2" fillId="0" borderId="0"/>
    <xf numFmtId="0" fontId="14" fillId="0" borderId="0"/>
    <xf numFmtId="43" fontId="1" fillId="0" borderId="0" applyFont="0" applyFill="0" applyBorder="0" applyAlignment="0" applyProtection="0"/>
    <xf numFmtId="0" fontId="1" fillId="0" borderId="0"/>
  </cellStyleXfs>
  <cellXfs count="142">
    <xf numFmtId="0" fontId="0" fillId="0" borderId="0" xfId="0"/>
    <xf numFmtId="0" fontId="3" fillId="0" borderId="1" xfId="0" applyFont="1" applyBorder="1" applyAlignment="1">
      <alignment horizontal="center" vertical="top" wrapText="1"/>
    </xf>
    <xf numFmtId="0" fontId="5" fillId="2" borderId="1" xfId="0" applyFont="1" applyFill="1" applyBorder="1" applyAlignment="1">
      <alignment vertical="top" wrapText="1"/>
    </xf>
    <xf numFmtId="3" fontId="7" fillId="2" borderId="1" xfId="0" applyNumberFormat="1" applyFont="1" applyFill="1" applyBorder="1" applyAlignment="1" applyProtection="1">
      <alignment horizontal="center" vertical="top" wrapText="1"/>
      <protection locked="0"/>
    </xf>
    <xf numFmtId="3" fontId="7"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6" fillId="2" borderId="1" xfId="0" applyFont="1" applyFill="1" applyBorder="1" applyAlignment="1">
      <alignment vertical="top" wrapText="1"/>
    </xf>
    <xf numFmtId="0" fontId="7" fillId="0" borderId="1" xfId="0" applyFont="1" applyBorder="1" applyAlignment="1">
      <alignment horizontal="center" vertical="top" wrapText="1"/>
    </xf>
    <xf numFmtId="0" fontId="7" fillId="0" borderId="1" xfId="0" applyFont="1" applyBorder="1" applyAlignment="1">
      <alignment vertical="top" wrapText="1"/>
    </xf>
    <xf numFmtId="0" fontId="6" fillId="0" borderId="1" xfId="0" applyFont="1" applyBorder="1" applyAlignment="1">
      <alignment vertical="top" wrapText="1"/>
    </xf>
    <xf numFmtId="0" fontId="3" fillId="0" borderId="0" xfId="0" applyFont="1"/>
    <xf numFmtId="0" fontId="6" fillId="5" borderId="1" xfId="0" applyFont="1" applyFill="1" applyBorder="1" applyAlignment="1">
      <alignment vertical="top" wrapText="1"/>
    </xf>
    <xf numFmtId="0" fontId="6" fillId="5" borderId="1" xfId="0" applyFont="1" applyFill="1" applyBorder="1" applyAlignment="1">
      <alignment horizontal="center" vertical="top" wrapText="1"/>
    </xf>
    <xf numFmtId="0" fontId="6" fillId="2" borderId="1" xfId="0" applyFont="1" applyFill="1" applyBorder="1" applyAlignment="1">
      <alignment vertical="top" wrapText="1" readingOrder="2"/>
    </xf>
    <xf numFmtId="0" fontId="7" fillId="2" borderId="1" xfId="0" applyFont="1" applyFill="1" applyBorder="1" applyAlignment="1">
      <alignment vertical="top" wrapText="1"/>
    </xf>
    <xf numFmtId="0" fontId="5" fillId="0" borderId="1" xfId="0" applyFont="1" applyBorder="1" applyAlignment="1">
      <alignment vertical="top" wrapText="1"/>
    </xf>
    <xf numFmtId="0" fontId="6" fillId="4" borderId="1" xfId="0" applyFont="1" applyFill="1" applyBorder="1" applyAlignment="1">
      <alignment vertical="top" wrapText="1"/>
    </xf>
    <xf numFmtId="3" fontId="6" fillId="4" borderId="1" xfId="0" applyNumberFormat="1" applyFont="1" applyFill="1" applyBorder="1" applyAlignment="1">
      <alignment horizontal="center" vertical="top" wrapText="1"/>
    </xf>
    <xf numFmtId="0" fontId="7" fillId="4" borderId="1" xfId="0" applyFont="1" applyFill="1" applyBorder="1" applyAlignment="1">
      <alignment vertical="top" wrapText="1"/>
    </xf>
    <xf numFmtId="0" fontId="7" fillId="2" borderId="1" xfId="0" applyFont="1" applyFill="1" applyBorder="1" applyAlignment="1">
      <alignment horizontal="right" vertical="top" wrapText="1" readingOrder="2"/>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vertical="top" wrapText="1" shrinkToFit="1"/>
    </xf>
    <xf numFmtId="0" fontId="9" fillId="2" borderId="1" xfId="0" applyFont="1" applyFill="1" applyBorder="1" applyAlignment="1">
      <alignment vertical="top" wrapText="1" readingOrder="2"/>
    </xf>
    <xf numFmtId="0" fontId="7" fillId="2" borderId="1" xfId="0" applyFont="1" applyFill="1" applyBorder="1" applyAlignment="1">
      <alignment horizontal="right" vertical="top" wrapText="1"/>
    </xf>
    <xf numFmtId="0" fontId="10" fillId="2" borderId="1" xfId="0" applyFont="1" applyFill="1" applyBorder="1" applyAlignment="1">
      <alignment vertical="top" wrapText="1"/>
    </xf>
    <xf numFmtId="0" fontId="11" fillId="0" borderId="1" xfId="0" applyFont="1" applyBorder="1" applyAlignment="1">
      <alignment horizontal="right" vertical="top" wrapText="1" readingOrder="2"/>
    </xf>
    <xf numFmtId="0" fontId="6" fillId="2" borderId="1" xfId="0" applyFont="1" applyFill="1" applyBorder="1" applyAlignment="1">
      <alignment horizontal="center" vertical="top" wrapText="1" shrinkToFit="1"/>
    </xf>
    <xf numFmtId="0" fontId="3" fillId="2" borderId="1" xfId="0" applyFont="1" applyFill="1" applyBorder="1" applyAlignment="1">
      <alignment horizontal="center" vertical="top" wrapText="1"/>
    </xf>
    <xf numFmtId="0" fontId="3" fillId="2" borderId="1" xfId="0" applyFont="1" applyFill="1" applyBorder="1" applyAlignment="1">
      <alignment horizontal="right" vertical="top" wrapText="1"/>
    </xf>
    <xf numFmtId="0" fontId="10" fillId="2" borderId="1" xfId="0" applyFont="1" applyFill="1" applyBorder="1" applyAlignment="1">
      <alignment vertical="top"/>
    </xf>
    <xf numFmtId="0" fontId="7" fillId="5" borderId="1" xfId="0" applyFont="1" applyFill="1" applyBorder="1" applyAlignment="1">
      <alignment vertical="top" wrapText="1"/>
    </xf>
    <xf numFmtId="0" fontId="7" fillId="0" borderId="0" xfId="0" applyFont="1"/>
    <xf numFmtId="0" fontId="7" fillId="0" borderId="0" xfId="0" applyFont="1" applyAlignment="1">
      <alignment vertical="top"/>
    </xf>
    <xf numFmtId="0" fontId="6" fillId="0" borderId="1" xfId="0" applyFont="1" applyBorder="1" applyAlignment="1">
      <alignment horizontal="center" vertical="top" wrapText="1" readingOrder="2"/>
    </xf>
    <xf numFmtId="0" fontId="6"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center" vertical="top" wrapText="1" readingOrder="2"/>
    </xf>
    <xf numFmtId="0" fontId="6" fillId="2" borderId="1" xfId="0" applyFont="1" applyFill="1" applyBorder="1" applyAlignment="1">
      <alignment horizontal="center" vertical="top" wrapText="1" shrinkToFit="1" readingOrder="2"/>
    </xf>
    <xf numFmtId="3" fontId="4" fillId="2" borderId="1" xfId="0" applyNumberFormat="1" applyFont="1" applyFill="1" applyBorder="1" applyAlignment="1">
      <alignment horizontal="center" vertical="top" wrapText="1" readingOrder="2"/>
    </xf>
    <xf numFmtId="0" fontId="3" fillId="0" borderId="0" xfId="0" applyFont="1" applyAlignment="1">
      <alignment horizontal="center"/>
    </xf>
    <xf numFmtId="0" fontId="6" fillId="2" borderId="1" xfId="0" applyFont="1" applyFill="1" applyBorder="1" applyAlignment="1">
      <alignment horizontal="right" vertical="top" wrapText="1"/>
    </xf>
    <xf numFmtId="0" fontId="7" fillId="2" borderId="1" xfId="0" applyFont="1" applyFill="1" applyBorder="1" applyAlignment="1">
      <alignment horizontal="left" vertical="top" wrapText="1"/>
    </xf>
    <xf numFmtId="0" fontId="7" fillId="0" borderId="1" xfId="0" applyFont="1" applyBorder="1" applyAlignment="1">
      <alignment horizontal="right" vertical="top" wrapText="1"/>
    </xf>
    <xf numFmtId="0" fontId="3" fillId="2" borderId="1" xfId="0" applyFont="1" applyFill="1" applyBorder="1" applyAlignment="1">
      <alignment horizontal="left" vertical="top" wrapText="1"/>
    </xf>
    <xf numFmtId="0" fontId="3" fillId="2" borderId="1" xfId="0" applyFont="1" applyFill="1" applyBorder="1" applyAlignment="1">
      <alignment vertical="top" wrapText="1"/>
    </xf>
    <xf numFmtId="0" fontId="6" fillId="2" borderId="1" xfId="0" applyFont="1" applyFill="1" applyBorder="1" applyAlignment="1">
      <alignment horizontal="right" wrapText="1"/>
    </xf>
    <xf numFmtId="0" fontId="6" fillId="2" borderId="1" xfId="0" applyFont="1" applyFill="1" applyBorder="1" applyAlignment="1">
      <alignment horizontal="center" wrapText="1"/>
    </xf>
    <xf numFmtId="0" fontId="4" fillId="0" borderId="1" xfId="0" applyFont="1" applyBorder="1" applyAlignment="1">
      <alignment horizontal="center" wrapText="1"/>
    </xf>
    <xf numFmtId="49" fontId="6" fillId="2" borderId="1" xfId="0" applyNumberFormat="1" applyFont="1" applyFill="1" applyBorder="1" applyAlignment="1">
      <alignment horizontal="right" vertical="top" wrapText="1"/>
    </xf>
    <xf numFmtId="0" fontId="6" fillId="4" borderId="1" xfId="0" applyFont="1" applyFill="1" applyBorder="1" applyAlignment="1">
      <alignment horizontal="right" vertical="top" wrapText="1"/>
    </xf>
    <xf numFmtId="0" fontId="6" fillId="0" borderId="1" xfId="0" applyFont="1" applyBorder="1" applyAlignment="1">
      <alignment vertical="center" wrapText="1"/>
    </xf>
    <xf numFmtId="0" fontId="3" fillId="0" borderId="1" xfId="0" applyFont="1" applyBorder="1" applyAlignment="1">
      <alignment vertical="top" wrapText="1"/>
    </xf>
    <xf numFmtId="49" fontId="6" fillId="2" borderId="1" xfId="0" applyNumberFormat="1" applyFont="1" applyFill="1" applyBorder="1" applyAlignment="1">
      <alignment vertical="top" wrapText="1"/>
    </xf>
    <xf numFmtId="0" fontId="13" fillId="0" borderId="1" xfId="0" applyFont="1" applyBorder="1" applyAlignment="1">
      <alignment wrapText="1"/>
    </xf>
    <xf numFmtId="0" fontId="7" fillId="0" borderId="1" xfId="0" applyFont="1" applyBorder="1" applyAlignment="1">
      <alignment wrapText="1"/>
    </xf>
    <xf numFmtId="0" fontId="7" fillId="4" borderId="1" xfId="0" applyFont="1" applyFill="1" applyBorder="1"/>
    <xf numFmtId="0" fontId="3" fillId="0" borderId="1" xfId="0" applyFont="1" applyBorder="1" applyAlignment="1">
      <alignment horizontal="right" vertical="top" wrapText="1"/>
    </xf>
    <xf numFmtId="0" fontId="15" fillId="5" borderId="1" xfId="0" applyFont="1" applyFill="1" applyBorder="1" applyAlignment="1">
      <alignment vertical="top" wrapText="1"/>
    </xf>
    <xf numFmtId="0" fontId="6" fillId="2" borderId="1" xfId="0" applyFont="1" applyFill="1" applyBorder="1" applyAlignment="1">
      <alignment horizontal="center" vertical="top"/>
    </xf>
    <xf numFmtId="3" fontId="7" fillId="2" borderId="1" xfId="0" applyNumberFormat="1" applyFont="1" applyFill="1" applyBorder="1" applyAlignment="1">
      <alignment horizontal="center" vertical="top"/>
    </xf>
    <xf numFmtId="0" fontId="6" fillId="0" borderId="1" xfId="0" applyFont="1" applyBorder="1" applyAlignment="1">
      <alignment horizontal="center" vertical="center"/>
    </xf>
    <xf numFmtId="0" fontId="7" fillId="0" borderId="1" xfId="0" applyFont="1" applyBorder="1"/>
    <xf numFmtId="0" fontId="7" fillId="0" borderId="1" xfId="0" applyFont="1" applyBorder="1" applyAlignment="1">
      <alignment horizontal="left" vertical="top" wrapText="1"/>
    </xf>
    <xf numFmtId="0" fontId="7" fillId="0" borderId="1" xfId="0" applyFont="1" applyBorder="1" applyAlignment="1">
      <alignment vertical="top"/>
    </xf>
    <xf numFmtId="0" fontId="15" fillId="5" borderId="1" xfId="0" applyFont="1" applyFill="1" applyBorder="1" applyAlignment="1">
      <alignment horizontal="left" vertical="top" wrapText="1"/>
    </xf>
    <xf numFmtId="0" fontId="15" fillId="5" borderId="1" xfId="0" applyFont="1" applyFill="1" applyBorder="1" applyAlignment="1">
      <alignment horizontal="center" vertical="top" wrapText="1"/>
    </xf>
    <xf numFmtId="49" fontId="15" fillId="2" borderId="1" xfId="0" applyNumberFormat="1" applyFont="1" applyFill="1" applyBorder="1" applyAlignment="1">
      <alignment horizontal="right" vertical="top" wrapText="1"/>
    </xf>
    <xf numFmtId="0" fontId="16" fillId="2" borderId="1" xfId="0" applyFont="1" applyFill="1" applyBorder="1" applyAlignment="1">
      <alignment vertical="top" wrapText="1"/>
    </xf>
    <xf numFmtId="0" fontId="15" fillId="2" borderId="1" xfId="0" applyFont="1" applyFill="1" applyBorder="1" applyAlignment="1">
      <alignment horizontal="center" vertical="top" wrapText="1"/>
    </xf>
    <xf numFmtId="0" fontId="15" fillId="2" borderId="1" xfId="0" applyFont="1" applyFill="1" applyBorder="1" applyAlignment="1">
      <alignment vertical="top" wrapText="1"/>
    </xf>
    <xf numFmtId="3" fontId="17" fillId="2" borderId="1" xfId="0" applyNumberFormat="1" applyFont="1" applyFill="1" applyBorder="1" applyAlignment="1" applyProtection="1">
      <alignment horizontal="center" vertical="top" wrapText="1"/>
      <protection locked="0"/>
    </xf>
    <xf numFmtId="3" fontId="18" fillId="2" borderId="1" xfId="0" applyNumberFormat="1" applyFont="1" applyFill="1" applyBorder="1" applyAlignment="1">
      <alignment horizontal="center" vertical="top" wrapText="1"/>
    </xf>
    <xf numFmtId="0" fontId="17" fillId="0" borderId="1" xfId="0" applyFont="1" applyBorder="1" applyAlignment="1">
      <alignment horizontal="center" vertical="top" wrapText="1"/>
    </xf>
    <xf numFmtId="0" fontId="17" fillId="0" borderId="1" xfId="0" applyFont="1" applyBorder="1" applyAlignment="1">
      <alignment vertical="top" wrapText="1"/>
    </xf>
    <xf numFmtId="0" fontId="15" fillId="2" borderId="1" xfId="0" applyFont="1" applyFill="1" applyBorder="1" applyAlignment="1">
      <alignment horizontal="center" vertical="top" wrapText="1" readingOrder="2"/>
    </xf>
    <xf numFmtId="0" fontId="18" fillId="0" borderId="1" xfId="0" applyFont="1" applyBorder="1" applyAlignment="1">
      <alignment horizontal="center" vertical="top" wrapText="1"/>
    </xf>
    <xf numFmtId="0" fontId="18" fillId="0" borderId="1" xfId="0" applyFont="1" applyBorder="1" applyAlignment="1">
      <alignment vertical="top" wrapText="1"/>
    </xf>
    <xf numFmtId="0" fontId="6" fillId="5" borderId="3" xfId="0" applyFont="1" applyFill="1" applyBorder="1" applyAlignment="1">
      <alignment vertical="top" wrapText="1"/>
    </xf>
    <xf numFmtId="49" fontId="6" fillId="2" borderId="3" xfId="0" applyNumberFormat="1" applyFont="1" applyFill="1" applyBorder="1" applyAlignment="1">
      <alignment vertical="top" wrapText="1"/>
    </xf>
    <xf numFmtId="0" fontId="3" fillId="0" borderId="4" xfId="0" applyFont="1" applyBorder="1" applyAlignment="1">
      <alignment horizontal="center" vertical="top" wrapText="1"/>
    </xf>
    <xf numFmtId="0" fontId="3" fillId="0" borderId="2" xfId="0" applyFont="1" applyBorder="1" applyAlignment="1">
      <alignment horizontal="center" vertical="top" wrapText="1"/>
    </xf>
    <xf numFmtId="0" fontId="6" fillId="4" borderId="5" xfId="0" applyFont="1" applyFill="1" applyBorder="1" applyAlignment="1">
      <alignment vertical="top" wrapText="1"/>
    </xf>
    <xf numFmtId="0" fontId="6" fillId="4" borderId="6" xfId="0" applyFont="1" applyFill="1" applyBorder="1" applyAlignment="1">
      <alignment vertical="top" wrapText="1"/>
    </xf>
    <xf numFmtId="0" fontId="3" fillId="4" borderId="1" xfId="0" applyFont="1" applyFill="1" applyBorder="1" applyAlignment="1">
      <alignment vertical="top" wrapText="1"/>
    </xf>
    <xf numFmtId="0" fontId="6" fillId="5" borderId="7" xfId="0" applyFont="1" applyFill="1" applyBorder="1" applyAlignment="1">
      <alignment horizontal="center" vertical="top" wrapText="1"/>
    </xf>
    <xf numFmtId="0" fontId="3" fillId="0" borderId="0" xfId="0" applyFont="1" applyAlignment="1">
      <alignment horizontal="center" vertical="top"/>
    </xf>
    <xf numFmtId="0" fontId="7" fillId="0" borderId="7" xfId="0" applyFont="1" applyBorder="1" applyAlignment="1">
      <alignment horizontal="center" vertical="top" wrapText="1"/>
    </xf>
    <xf numFmtId="0" fontId="3" fillId="0" borderId="7" xfId="0" applyFont="1" applyBorder="1" applyAlignment="1">
      <alignment horizontal="center" vertical="top" wrapText="1"/>
    </xf>
    <xf numFmtId="0" fontId="6" fillId="4" borderId="1" xfId="0" applyFont="1" applyFill="1" applyBorder="1"/>
    <xf numFmtId="0" fontId="6" fillId="2" borderId="1" xfId="0" applyFont="1" applyFill="1" applyBorder="1" applyAlignment="1" applyProtection="1">
      <alignment horizontal="center" vertical="top" wrapText="1" readingOrder="2"/>
      <protection locked="0"/>
    </xf>
    <xf numFmtId="3" fontId="3" fillId="2" borderId="1" xfId="0" applyNumberFormat="1" applyFont="1" applyFill="1" applyBorder="1" applyAlignment="1" applyProtection="1">
      <alignment horizontal="center" vertical="top" wrapText="1" readingOrder="2"/>
      <protection locked="0"/>
    </xf>
    <xf numFmtId="0" fontId="15" fillId="2" borderId="1" xfId="0" applyFont="1" applyFill="1" applyBorder="1" applyAlignment="1" applyProtection="1">
      <alignment horizontal="center" vertical="top" wrapText="1" readingOrder="2"/>
      <protection locked="0"/>
    </xf>
    <xf numFmtId="0" fontId="6" fillId="2" borderId="1" xfId="0" applyFont="1" applyFill="1" applyBorder="1" applyAlignment="1" applyProtection="1">
      <alignment horizontal="center" vertical="top" wrapText="1" shrinkToFit="1" readingOrder="2"/>
      <protection locked="0"/>
    </xf>
    <xf numFmtId="0" fontId="6" fillId="4" borderId="6" xfId="0" applyFont="1" applyFill="1" applyBorder="1" applyAlignment="1">
      <alignment horizontal="center" vertical="top" wrapText="1"/>
    </xf>
    <xf numFmtId="0" fontId="6" fillId="4" borderId="4" xfId="0" applyFont="1" applyFill="1" applyBorder="1" applyAlignment="1">
      <alignment horizontal="center" vertical="top" wrapText="1"/>
    </xf>
    <xf numFmtId="3" fontId="4" fillId="4" borderId="1" xfId="0" applyNumberFormat="1" applyFont="1" applyFill="1" applyBorder="1" applyAlignment="1">
      <alignment horizontal="center" vertical="top" wrapText="1"/>
    </xf>
    <xf numFmtId="0" fontId="4" fillId="2" borderId="1" xfId="0" applyFont="1" applyFill="1" applyBorder="1" applyAlignment="1">
      <alignment vertical="top" wrapText="1"/>
    </xf>
    <xf numFmtId="3" fontId="4" fillId="2" borderId="1" xfId="0" applyNumberFormat="1" applyFont="1" applyFill="1" applyBorder="1" applyAlignment="1">
      <alignment horizontal="center" vertical="top" wrapText="1"/>
    </xf>
    <xf numFmtId="3" fontId="3" fillId="2" borderId="1" xfId="0" applyNumberFormat="1" applyFont="1" applyFill="1" applyBorder="1" applyAlignment="1">
      <alignment vertical="top" wrapText="1" readingOrder="2"/>
    </xf>
    <xf numFmtId="3" fontId="3" fillId="2" borderId="1" xfId="0" applyNumberFormat="1" applyFont="1" applyFill="1" applyBorder="1" applyAlignment="1">
      <alignment vertical="top" wrapText="1"/>
    </xf>
    <xf numFmtId="3" fontId="3" fillId="2" borderId="1" xfId="0" applyNumberFormat="1" applyFont="1" applyFill="1" applyBorder="1" applyAlignment="1" applyProtection="1">
      <alignment vertical="top" wrapText="1" readingOrder="2"/>
      <protection locked="0"/>
    </xf>
    <xf numFmtId="0" fontId="4" fillId="0" borderId="1" xfId="0" applyFont="1" applyBorder="1" applyAlignment="1">
      <alignment vertical="top" wrapText="1"/>
    </xf>
    <xf numFmtId="3" fontId="4" fillId="0" borderId="1" xfId="0" applyNumberFormat="1" applyFont="1" applyBorder="1" applyAlignment="1">
      <alignment horizontal="center" vertical="top" wrapText="1" readingOrder="2"/>
    </xf>
    <xf numFmtId="3" fontId="3" fillId="0" borderId="1" xfId="0" applyNumberFormat="1" applyFont="1" applyBorder="1" applyAlignment="1" applyProtection="1">
      <alignment vertical="top" wrapText="1" readingOrder="2"/>
      <protection locked="0"/>
    </xf>
    <xf numFmtId="0" fontId="6" fillId="2" borderId="1" xfId="0" applyFont="1" applyFill="1" applyBorder="1" applyAlignment="1">
      <alignment vertical="top" wrapText="1" shrinkToFit="1" readingOrder="2"/>
    </xf>
    <xf numFmtId="0" fontId="4" fillId="0" borderId="1" xfId="0" applyFont="1" applyBorder="1" applyAlignment="1">
      <alignment horizontal="center" vertical="top" wrapText="1"/>
    </xf>
    <xf numFmtId="0" fontId="6" fillId="2" borderId="1" xfId="0" applyFont="1" applyFill="1" applyBorder="1" applyAlignment="1">
      <alignment horizontal="center" wrapText="1" shrinkToFit="1"/>
    </xf>
    <xf numFmtId="0" fontId="3" fillId="0" borderId="0" xfId="0" applyFont="1" applyAlignment="1">
      <alignment vertical="top" wrapText="1"/>
    </xf>
    <xf numFmtId="0" fontId="3" fillId="0" borderId="8" xfId="0" applyFont="1" applyBorder="1" applyAlignment="1">
      <alignment vertical="top" wrapText="1"/>
    </xf>
    <xf numFmtId="0" fontId="3" fillId="0" borderId="7" xfId="0" applyFont="1" applyBorder="1" applyAlignment="1">
      <alignment vertical="top" wrapText="1"/>
    </xf>
    <xf numFmtId="0" fontId="6" fillId="2" borderId="1" xfId="0" applyFont="1" applyFill="1" applyBorder="1" applyAlignment="1" applyProtection="1">
      <alignment vertical="top" wrapText="1"/>
      <protection locked="0"/>
    </xf>
    <xf numFmtId="0" fontId="3" fillId="0" borderId="1" xfId="0" applyFont="1" applyBorder="1" applyProtection="1">
      <protection locked="0"/>
    </xf>
    <xf numFmtId="0" fontId="7" fillId="4" borderId="1" xfId="0" applyFont="1" applyFill="1" applyBorder="1" applyAlignment="1" applyProtection="1">
      <alignment vertical="top" wrapText="1"/>
      <protection locked="0"/>
    </xf>
    <xf numFmtId="0" fontId="15" fillId="5" borderId="1" xfId="0" applyFont="1" applyFill="1" applyBorder="1" applyAlignment="1" applyProtection="1">
      <alignment vertical="top"/>
      <protection locked="0"/>
    </xf>
    <xf numFmtId="0" fontId="3" fillId="2" borderId="1" xfId="0" applyFont="1" applyFill="1" applyBorder="1" applyProtection="1">
      <protection locked="0"/>
    </xf>
    <xf numFmtId="0" fontId="6" fillId="5" borderId="7" xfId="0" applyFont="1" applyFill="1" applyBorder="1" applyAlignment="1" applyProtection="1">
      <alignment horizontal="left" vertical="top"/>
      <protection locked="0"/>
    </xf>
    <xf numFmtId="0" fontId="3" fillId="4" borderId="1" xfId="0" applyFont="1" applyFill="1" applyBorder="1" applyAlignment="1" applyProtection="1">
      <alignment vertical="top" wrapText="1"/>
      <protection locked="0"/>
    </xf>
    <xf numFmtId="0" fontId="7" fillId="5" borderId="1" xfId="0" applyFont="1" applyFill="1" applyBorder="1" applyAlignment="1" applyProtection="1">
      <alignment vertical="top"/>
      <protection locked="0"/>
    </xf>
    <xf numFmtId="0" fontId="7" fillId="5" borderId="1" xfId="0" applyFont="1" applyFill="1" applyBorder="1" applyAlignment="1" applyProtection="1">
      <alignment vertical="top" wrapText="1"/>
      <protection locked="0"/>
    </xf>
    <xf numFmtId="3" fontId="3" fillId="0" borderId="0" xfId="0" applyNumberFormat="1" applyFont="1"/>
    <xf numFmtId="164" fontId="6" fillId="5"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xf>
    <xf numFmtId="164" fontId="4" fillId="0" borderId="1" xfId="0" applyNumberFormat="1" applyFont="1" applyBorder="1" applyAlignment="1">
      <alignment horizontal="center"/>
    </xf>
    <xf numFmtId="0" fontId="4" fillId="0" borderId="0" xfId="0" applyFont="1"/>
    <xf numFmtId="0" fontId="4" fillId="0" borderId="0" xfId="0" applyFont="1" applyAlignment="1">
      <alignment horizontal="right"/>
    </xf>
    <xf numFmtId="0" fontId="6" fillId="4" borderId="1" xfId="0" applyFont="1" applyFill="1" applyBorder="1" applyAlignment="1">
      <alignment horizontal="left"/>
    </xf>
    <xf numFmtId="0" fontId="6" fillId="5" borderId="1" xfId="0" applyFont="1" applyFill="1" applyBorder="1" applyAlignment="1">
      <alignment horizontal="center" vertical="top" wrapText="1"/>
    </xf>
    <xf numFmtId="0" fontId="6" fillId="5" borderId="7" xfId="0" applyFont="1" applyFill="1" applyBorder="1" applyAlignment="1">
      <alignment horizontal="center" vertical="top" wrapText="1"/>
    </xf>
    <xf numFmtId="0" fontId="6" fillId="5" borderId="6" xfId="0" applyFont="1" applyFill="1" applyBorder="1" applyAlignment="1">
      <alignment horizontal="center" vertical="top" wrapText="1"/>
    </xf>
    <xf numFmtId="0" fontId="6" fillId="5" borderId="4" xfId="0" applyFont="1" applyFill="1" applyBorder="1" applyAlignment="1">
      <alignment horizontal="center"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7" fillId="0" borderId="1" xfId="0" applyFont="1" applyBorder="1" applyAlignment="1">
      <alignment horizontal="right" vertical="top" wrapText="1"/>
    </xf>
    <xf numFmtId="0" fontId="7" fillId="5" borderId="1" xfId="0" applyFont="1" applyFill="1" applyBorder="1" applyAlignment="1">
      <alignment horizontal="right" vertical="top" wrapText="1"/>
    </xf>
    <xf numFmtId="0" fontId="3" fillId="0" borderId="1" xfId="0" applyFont="1" applyBorder="1" applyAlignment="1">
      <alignment horizontal="right" vertical="top" wrapText="1"/>
    </xf>
    <xf numFmtId="0" fontId="12" fillId="3" borderId="1" xfId="0" applyFont="1" applyFill="1" applyBorder="1" applyAlignment="1">
      <alignment horizontal="center"/>
    </xf>
    <xf numFmtId="0" fontId="7" fillId="2" borderId="1" xfId="0" applyFont="1" applyFill="1" applyBorder="1" applyAlignment="1">
      <alignment horizontal="right" vertical="top" wrapText="1"/>
    </xf>
  </cellXfs>
  <cellStyles count="6">
    <cellStyle name="Comma 2" xfId="1" xr:uid="{00000000-0005-0000-0000-000000000000}"/>
    <cellStyle name="Comma 2 2" xfId="4" xr:uid="{00000000-0005-0000-0000-000001000000}"/>
    <cellStyle name="Normal" xfId="0" builtinId="0"/>
    <cellStyle name="Normal 2" xfId="3" xr:uid="{00000000-0005-0000-0000-000003000000}"/>
    <cellStyle name="Normal 3" xfId="2" xr:uid="{00000000-0005-0000-0000-000004000000}"/>
    <cellStyle name="Normal 3 2" xfId="5" xr:uid="{00000000-0005-0000-0000-000005000000}"/>
  </cellStyles>
  <dxfs count="0"/>
  <tableStyles count="0" defaultTableStyle="TableStyleMedium2" defaultPivotStyle="PivotStyleLight16"/>
  <colors>
    <mruColors>
      <color rgb="FF04CD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124"/>
  <sheetViews>
    <sheetView rightToLeft="1" tabSelected="1" zoomScale="115" zoomScaleNormal="115" workbookViewId="0">
      <pane ySplit="12" topLeftCell="A13" activePane="bottomLeft" state="frozen"/>
      <selection pane="bottomLeft" activeCell="C121" sqref="C121"/>
    </sheetView>
  </sheetViews>
  <sheetFormatPr defaultColWidth="9.08984375" defaultRowHeight="10" x14ac:dyDescent="0.2"/>
  <cols>
    <col min="1" max="1" width="3.08984375" style="10" customWidth="1"/>
    <col min="2" max="2" width="5.6328125" style="10" customWidth="1"/>
    <col min="3" max="3" width="30.6328125" style="10" customWidth="1"/>
    <col min="4" max="4" width="5.6328125" style="10" customWidth="1"/>
    <col min="5" max="5" width="30.6328125" style="10" customWidth="1"/>
    <col min="6" max="10" width="15.6328125" style="10" customWidth="1"/>
    <col min="11" max="11" width="5.6328125" style="10" customWidth="1"/>
    <col min="12" max="13" width="50.6328125" style="10" customWidth="1"/>
    <col min="14" max="14" width="15.6328125" style="10" customWidth="1"/>
    <col min="15" max="16384" width="9.08984375" style="10"/>
  </cols>
  <sheetData>
    <row r="2" spans="1:14" x14ac:dyDescent="0.2">
      <c r="B2" s="40">
        <v>5</v>
      </c>
      <c r="C2" s="40">
        <v>30</v>
      </c>
      <c r="D2" s="40">
        <v>5</v>
      </c>
      <c r="E2" s="40">
        <v>30</v>
      </c>
      <c r="F2" s="40">
        <v>15</v>
      </c>
      <c r="G2" s="40">
        <v>15</v>
      </c>
      <c r="H2" s="40">
        <v>15</v>
      </c>
      <c r="I2" s="40">
        <v>15</v>
      </c>
      <c r="J2" s="40">
        <v>15</v>
      </c>
      <c r="K2" s="40">
        <v>5</v>
      </c>
      <c r="L2" s="40">
        <v>50</v>
      </c>
      <c r="M2" s="40">
        <v>50</v>
      </c>
      <c r="N2" s="40">
        <v>15</v>
      </c>
    </row>
    <row r="3" spans="1:14" ht="12.5" x14ac:dyDescent="0.25">
      <c r="B3" s="40"/>
      <c r="C3"/>
      <c r="D3" s="40"/>
      <c r="E3" s="40"/>
      <c r="F3" s="40"/>
      <c r="G3" s="40"/>
      <c r="H3" s="40"/>
      <c r="I3" s="40"/>
      <c r="J3" s="40"/>
      <c r="K3" s="40"/>
      <c r="L3" s="40"/>
      <c r="M3" s="40"/>
      <c r="N3" s="40"/>
    </row>
    <row r="4" spans="1:14" x14ac:dyDescent="0.2">
      <c r="B4" s="40"/>
      <c r="C4" s="40"/>
      <c r="D4" s="40"/>
      <c r="E4" s="40"/>
      <c r="F4" s="40"/>
      <c r="G4" s="40"/>
      <c r="H4" s="40"/>
      <c r="I4" s="40"/>
      <c r="J4" s="40"/>
      <c r="K4" s="40"/>
      <c r="L4" s="40"/>
      <c r="M4" s="40"/>
      <c r="N4" s="40"/>
    </row>
    <row r="5" spans="1:14" x14ac:dyDescent="0.2">
      <c r="B5" s="40"/>
      <c r="C5" s="40"/>
      <c r="D5" s="40"/>
      <c r="E5" s="40"/>
      <c r="F5" s="40"/>
      <c r="G5" s="40"/>
      <c r="H5" s="40"/>
      <c r="I5" s="40"/>
      <c r="J5" s="40"/>
      <c r="K5" s="40"/>
      <c r="L5" s="40"/>
      <c r="M5" s="40"/>
      <c r="N5" s="40"/>
    </row>
    <row r="6" spans="1:14" ht="10.5" thickBot="1" x14ac:dyDescent="0.25">
      <c r="B6" s="40"/>
      <c r="C6" s="40"/>
      <c r="D6" s="40"/>
      <c r="E6" s="40"/>
      <c r="F6" s="40"/>
      <c r="G6" s="40"/>
      <c r="H6" s="40"/>
      <c r="I6" s="40"/>
      <c r="J6" s="40"/>
      <c r="K6" s="40"/>
      <c r="L6" s="40"/>
      <c r="M6" s="40"/>
      <c r="N6" s="40"/>
    </row>
    <row r="7" spans="1:14" x14ac:dyDescent="0.2">
      <c r="B7" s="131" t="s">
        <v>190</v>
      </c>
      <c r="C7" s="132"/>
      <c r="D7" s="132"/>
      <c r="E7" s="132"/>
      <c r="F7" s="132"/>
      <c r="G7" s="132"/>
      <c r="H7" s="132"/>
      <c r="I7" s="132"/>
      <c r="J7" s="132"/>
      <c r="K7" s="132"/>
      <c r="L7" s="132"/>
      <c r="M7" s="132"/>
      <c r="N7" s="133"/>
    </row>
    <row r="8" spans="1:14" ht="10.5" thickBot="1" x14ac:dyDescent="0.25">
      <c r="B8" s="134"/>
      <c r="C8" s="135"/>
      <c r="D8" s="135"/>
      <c r="E8" s="135"/>
      <c r="F8" s="135"/>
      <c r="G8" s="135"/>
      <c r="H8" s="135"/>
      <c r="I8" s="135"/>
      <c r="J8" s="135"/>
      <c r="K8" s="135"/>
      <c r="L8" s="135"/>
      <c r="M8" s="135"/>
      <c r="N8" s="136"/>
    </row>
    <row r="10" spans="1:14" ht="15.5" x14ac:dyDescent="0.35">
      <c r="B10" s="140" t="s">
        <v>152</v>
      </c>
      <c r="C10" s="140"/>
      <c r="D10" s="140"/>
      <c r="E10" s="140"/>
      <c r="F10" s="140"/>
      <c r="G10" s="140"/>
      <c r="H10" s="140"/>
      <c r="I10" s="140"/>
      <c r="J10" s="140"/>
      <c r="K10" s="140"/>
      <c r="L10" s="140"/>
      <c r="M10" s="140"/>
      <c r="N10" s="140"/>
    </row>
    <row r="11" spans="1:14" ht="15.5" x14ac:dyDescent="0.35">
      <c r="B11" s="140" t="s">
        <v>52</v>
      </c>
      <c r="C11" s="140"/>
      <c r="D11" s="140"/>
      <c r="E11" s="140"/>
      <c r="F11" s="140"/>
      <c r="G11" s="140"/>
      <c r="H11" s="140"/>
      <c r="I11" s="140"/>
      <c r="J11" s="140"/>
      <c r="K11" s="140"/>
      <c r="L11" s="140"/>
      <c r="M11" s="140"/>
      <c r="N11" s="140"/>
    </row>
    <row r="12" spans="1:14" ht="21" x14ac:dyDescent="0.25">
      <c r="B12" s="46" t="s">
        <v>0</v>
      </c>
      <c r="C12" s="47" t="s">
        <v>1</v>
      </c>
      <c r="D12" s="47" t="s">
        <v>2</v>
      </c>
      <c r="E12" s="47" t="s">
        <v>7</v>
      </c>
      <c r="F12" s="47" t="s">
        <v>186</v>
      </c>
      <c r="G12" s="47" t="s">
        <v>187</v>
      </c>
      <c r="H12" s="47" t="s">
        <v>8</v>
      </c>
      <c r="I12" s="47" t="s">
        <v>9</v>
      </c>
      <c r="J12" s="47" t="s">
        <v>10</v>
      </c>
      <c r="K12" s="47" t="s">
        <v>45</v>
      </c>
      <c r="L12" s="47" t="s">
        <v>14</v>
      </c>
      <c r="M12" s="47" t="s">
        <v>11</v>
      </c>
      <c r="N12" s="48" t="s">
        <v>51</v>
      </c>
    </row>
    <row r="13" spans="1:14" ht="11.5" x14ac:dyDescent="0.2">
      <c r="B13" s="11">
        <v>1</v>
      </c>
      <c r="C13" s="11"/>
      <c r="D13" s="12"/>
      <c r="E13" s="11"/>
      <c r="F13" s="12"/>
      <c r="G13" s="12"/>
      <c r="H13" s="11"/>
      <c r="I13" s="11"/>
      <c r="J13" s="11"/>
      <c r="K13" s="11"/>
      <c r="L13" s="138"/>
      <c r="M13" s="138"/>
      <c r="N13" s="58" t="s">
        <v>115</v>
      </c>
    </row>
    <row r="14" spans="1:14" ht="69" customHeight="1" x14ac:dyDescent="0.2">
      <c r="A14" s="10">
        <v>50</v>
      </c>
      <c r="B14" s="6"/>
      <c r="C14" s="6"/>
      <c r="D14" s="21"/>
      <c r="E14" s="21"/>
      <c r="F14" s="21"/>
      <c r="G14" s="21"/>
      <c r="H14" s="6"/>
      <c r="I14" s="6"/>
      <c r="J14" s="6"/>
      <c r="K14" s="6"/>
      <c r="L14" s="141" t="s">
        <v>86</v>
      </c>
      <c r="M14" s="141"/>
      <c r="N14" s="111"/>
    </row>
    <row r="15" spans="1:14" ht="40.5" x14ac:dyDescent="0.2">
      <c r="B15" s="49" t="s">
        <v>17</v>
      </c>
      <c r="C15" s="20"/>
      <c r="D15" s="21"/>
      <c r="E15" s="7"/>
      <c r="F15" s="3"/>
      <c r="G15" s="4"/>
      <c r="H15" s="1"/>
      <c r="I15" s="7"/>
      <c r="J15" s="7"/>
      <c r="K15" s="7"/>
      <c r="L15" s="14"/>
      <c r="M15" s="8" t="s">
        <v>87</v>
      </c>
      <c r="N15" s="112"/>
    </row>
    <row r="16" spans="1:14" ht="100" x14ac:dyDescent="0.2">
      <c r="B16" s="49"/>
      <c r="C16" s="6" t="s">
        <v>179</v>
      </c>
      <c r="D16" s="21">
        <v>16</v>
      </c>
      <c r="E16" s="5" t="s">
        <v>181</v>
      </c>
      <c r="F16" s="3"/>
      <c r="G16" s="4">
        <f t="shared" ref="G16:G21" si="0">F16*D16</f>
        <v>0</v>
      </c>
      <c r="H16" s="5"/>
      <c r="I16" s="5" t="s">
        <v>181</v>
      </c>
      <c r="J16" s="5"/>
      <c r="K16" s="14">
        <v>2</v>
      </c>
      <c r="L16" s="14" t="s">
        <v>180</v>
      </c>
      <c r="M16" s="8"/>
      <c r="N16" s="112"/>
    </row>
    <row r="17" spans="2:14" ht="50" x14ac:dyDescent="0.2">
      <c r="B17" s="49" t="s">
        <v>16</v>
      </c>
      <c r="C17" s="6" t="s">
        <v>64</v>
      </c>
      <c r="D17" s="21">
        <v>4</v>
      </c>
      <c r="E17" s="5" t="s">
        <v>88</v>
      </c>
      <c r="F17" s="3"/>
      <c r="G17" s="4">
        <f t="shared" si="0"/>
        <v>0</v>
      </c>
      <c r="H17" s="5"/>
      <c r="I17" s="5" t="s">
        <v>88</v>
      </c>
      <c r="J17" s="5"/>
      <c r="K17" s="5"/>
      <c r="L17" s="14" t="s">
        <v>107</v>
      </c>
      <c r="M17" s="8" t="s">
        <v>87</v>
      </c>
      <c r="N17" s="112"/>
    </row>
    <row r="18" spans="2:14" ht="20.5" x14ac:dyDescent="0.2">
      <c r="B18" s="49" t="s">
        <v>18</v>
      </c>
      <c r="C18" s="6" t="s">
        <v>153</v>
      </c>
      <c r="D18" s="37">
        <v>20</v>
      </c>
      <c r="E18" s="5" t="s">
        <v>154</v>
      </c>
      <c r="F18" s="3"/>
      <c r="G18" s="4">
        <f t="shared" si="0"/>
        <v>0</v>
      </c>
      <c r="H18" s="5"/>
      <c r="I18" s="5" t="s">
        <v>154</v>
      </c>
      <c r="J18" s="5"/>
      <c r="K18" s="5"/>
      <c r="L18" s="43"/>
      <c r="M18" s="57" t="s">
        <v>155</v>
      </c>
      <c r="N18" s="112"/>
    </row>
    <row r="19" spans="2:14" ht="20.5" x14ac:dyDescent="0.2">
      <c r="B19" s="49" t="s">
        <v>19</v>
      </c>
      <c r="C19" s="2" t="s">
        <v>182</v>
      </c>
      <c r="D19" s="37">
        <v>2</v>
      </c>
      <c r="E19" s="90" t="s">
        <v>183</v>
      </c>
      <c r="F19" s="3"/>
      <c r="G19" s="4">
        <f t="shared" ref="G19" si="1">F19*D19</f>
        <v>0</v>
      </c>
      <c r="H19" s="5"/>
      <c r="I19" s="5" t="s">
        <v>89</v>
      </c>
      <c r="J19" s="5"/>
      <c r="K19" s="5"/>
      <c r="L19" s="43"/>
      <c r="M19" s="57"/>
      <c r="N19" s="112"/>
    </row>
    <row r="20" spans="2:14" ht="20.5" x14ac:dyDescent="0.2">
      <c r="B20" s="49" t="s">
        <v>19</v>
      </c>
      <c r="C20" s="15" t="s">
        <v>12</v>
      </c>
      <c r="D20" s="34">
        <v>4</v>
      </c>
      <c r="E20" s="90" t="s">
        <v>184</v>
      </c>
      <c r="F20" s="3"/>
      <c r="G20" s="4">
        <f t="shared" si="0"/>
        <v>0</v>
      </c>
      <c r="H20" s="7"/>
      <c r="I20" s="7" t="s">
        <v>89</v>
      </c>
      <c r="J20" s="7"/>
      <c r="K20" s="8"/>
      <c r="L20" s="8"/>
      <c r="M20" s="8"/>
      <c r="N20" s="112"/>
    </row>
    <row r="21" spans="2:14" ht="73.5" customHeight="1" x14ac:dyDescent="0.2">
      <c r="B21" s="49" t="s">
        <v>20</v>
      </c>
      <c r="C21" s="6" t="s">
        <v>138</v>
      </c>
      <c r="D21" s="34">
        <v>1</v>
      </c>
      <c r="E21" s="90"/>
      <c r="F21" s="3"/>
      <c r="G21" s="4">
        <f t="shared" si="0"/>
        <v>0</v>
      </c>
      <c r="H21" s="7"/>
      <c r="I21" s="7"/>
      <c r="J21" s="7"/>
      <c r="K21" s="8"/>
      <c r="L21" s="137" t="s">
        <v>156</v>
      </c>
      <c r="M21" s="137"/>
      <c r="N21" s="112"/>
    </row>
    <row r="22" spans="2:14" ht="10.5" x14ac:dyDescent="0.2">
      <c r="B22" s="50"/>
      <c r="C22" s="16"/>
      <c r="D22" s="36"/>
      <c r="E22" s="36"/>
      <c r="F22" s="36" t="s">
        <v>3</v>
      </c>
      <c r="G22" s="17">
        <f>SUM(G15:G21)</f>
        <v>0</v>
      </c>
      <c r="H22" s="18"/>
      <c r="I22" s="18"/>
      <c r="J22" s="18"/>
      <c r="K22" s="18"/>
      <c r="L22" s="18"/>
      <c r="M22" s="18"/>
      <c r="N22" s="113"/>
    </row>
    <row r="23" spans="2:14" ht="11.5" x14ac:dyDescent="0.2">
      <c r="B23" s="11">
        <v>2</v>
      </c>
      <c r="C23" s="11"/>
      <c r="D23" s="12"/>
      <c r="E23" s="12"/>
      <c r="F23" s="12"/>
      <c r="G23" s="12"/>
      <c r="H23" s="12"/>
      <c r="I23" s="12"/>
      <c r="J23" s="12"/>
      <c r="K23" s="12"/>
      <c r="L23" s="12"/>
      <c r="M23" s="12"/>
      <c r="N23" s="114" t="s">
        <v>120</v>
      </c>
    </row>
    <row r="24" spans="2:14" ht="105" x14ac:dyDescent="0.2">
      <c r="B24" s="53" t="s">
        <v>21</v>
      </c>
      <c r="C24" s="13" t="s">
        <v>178</v>
      </c>
      <c r="D24" s="37">
        <v>15</v>
      </c>
      <c r="E24" s="90"/>
      <c r="F24" s="3"/>
      <c r="G24" s="4">
        <f t="shared" ref="G24:G26" si="2">F24*D24</f>
        <v>0</v>
      </c>
      <c r="H24" s="61" t="s">
        <v>122</v>
      </c>
      <c r="I24" s="61" t="s">
        <v>123</v>
      </c>
      <c r="J24" s="61" t="s">
        <v>124</v>
      </c>
      <c r="K24" s="14"/>
      <c r="L24" s="44" t="s">
        <v>121</v>
      </c>
      <c r="M24" s="45"/>
      <c r="N24" s="115"/>
    </row>
    <row r="25" spans="2:14" ht="20.5" x14ac:dyDescent="0.2">
      <c r="B25" s="53" t="s">
        <v>22</v>
      </c>
      <c r="C25" s="30" t="s">
        <v>84</v>
      </c>
      <c r="D25" s="21">
        <v>1</v>
      </c>
      <c r="E25" s="21" t="s">
        <v>185</v>
      </c>
      <c r="F25" s="3"/>
      <c r="G25" s="4">
        <f t="shared" si="2"/>
        <v>0</v>
      </c>
      <c r="H25" s="28" t="s">
        <v>106</v>
      </c>
      <c r="I25" s="28"/>
      <c r="J25" s="28"/>
      <c r="K25" s="28"/>
      <c r="L25" s="24"/>
      <c r="M25" s="29"/>
      <c r="N25" s="112"/>
    </row>
    <row r="26" spans="2:14" ht="60" x14ac:dyDescent="0.2">
      <c r="B26" s="53" t="s">
        <v>23</v>
      </c>
      <c r="C26" s="6" t="s">
        <v>83</v>
      </c>
      <c r="D26" s="21">
        <v>1</v>
      </c>
      <c r="E26" s="21"/>
      <c r="F26" s="3"/>
      <c r="G26" s="4">
        <f t="shared" si="2"/>
        <v>0</v>
      </c>
      <c r="H26" s="28"/>
      <c r="I26" s="28"/>
      <c r="J26" s="28"/>
      <c r="K26" s="28"/>
      <c r="L26" s="24" t="s">
        <v>111</v>
      </c>
      <c r="M26" s="29"/>
      <c r="N26" s="112"/>
    </row>
    <row r="27" spans="2:14" ht="130.5" x14ac:dyDescent="0.2">
      <c r="B27" s="53" t="s">
        <v>24</v>
      </c>
      <c r="C27" s="13" t="s">
        <v>157</v>
      </c>
      <c r="D27" s="59">
        <v>4</v>
      </c>
      <c r="E27" s="90"/>
      <c r="F27" s="3"/>
      <c r="G27" s="60">
        <f t="shared" ref="G27:G32" si="3">F27*D27</f>
        <v>0</v>
      </c>
      <c r="H27" s="61"/>
      <c r="I27" s="61"/>
      <c r="J27" s="61"/>
      <c r="K27" s="62"/>
      <c r="L27" s="63" t="s">
        <v>158</v>
      </c>
      <c r="M27" s="64" t="s">
        <v>160</v>
      </c>
      <c r="N27" s="112"/>
    </row>
    <row r="28" spans="2:14" ht="90" x14ac:dyDescent="0.2">
      <c r="B28" s="53" t="s">
        <v>42</v>
      </c>
      <c r="C28" s="13" t="s">
        <v>161</v>
      </c>
      <c r="D28" s="13">
        <v>0</v>
      </c>
      <c r="E28" s="90"/>
      <c r="F28" s="3"/>
      <c r="G28" s="60">
        <f t="shared" si="3"/>
        <v>0</v>
      </c>
      <c r="H28" s="35" t="s">
        <v>122</v>
      </c>
      <c r="I28" s="35" t="s">
        <v>163</v>
      </c>
      <c r="J28" s="35" t="s">
        <v>164</v>
      </c>
      <c r="K28" s="62"/>
      <c r="L28" s="57" t="s">
        <v>169</v>
      </c>
      <c r="M28" s="109" t="s">
        <v>167</v>
      </c>
      <c r="N28" s="112"/>
    </row>
    <row r="29" spans="2:14" ht="110.5" x14ac:dyDescent="0.2">
      <c r="B29" s="53" t="s">
        <v>46</v>
      </c>
      <c r="C29" s="6" t="s">
        <v>162</v>
      </c>
      <c r="D29" s="9">
        <v>0</v>
      </c>
      <c r="E29" s="90"/>
      <c r="F29" s="3"/>
      <c r="G29" s="60">
        <f t="shared" si="3"/>
        <v>0</v>
      </c>
      <c r="H29" s="106" t="s">
        <v>165</v>
      </c>
      <c r="I29" s="106" t="s">
        <v>166</v>
      </c>
      <c r="J29" s="1"/>
      <c r="K29" s="62"/>
      <c r="L29" s="57" t="s">
        <v>168</v>
      </c>
      <c r="M29" s="109"/>
      <c r="N29" s="112"/>
    </row>
    <row r="30" spans="2:14" ht="20.5" x14ac:dyDescent="0.2">
      <c r="B30" s="53" t="s">
        <v>174</v>
      </c>
      <c r="C30" s="6" t="s">
        <v>172</v>
      </c>
      <c r="D30" s="9">
        <v>0</v>
      </c>
      <c r="E30" s="90"/>
      <c r="F30" s="3"/>
      <c r="G30" s="60">
        <f t="shared" si="3"/>
        <v>0</v>
      </c>
      <c r="H30" s="106" t="s">
        <v>173</v>
      </c>
      <c r="I30" s="106"/>
      <c r="J30" s="1"/>
      <c r="K30" s="62"/>
      <c r="L30" s="57"/>
      <c r="M30" s="110"/>
      <c r="N30" s="112"/>
    </row>
    <row r="31" spans="2:14" ht="130.5" x14ac:dyDescent="0.2">
      <c r="B31" s="53" t="s">
        <v>175</v>
      </c>
      <c r="C31" s="13" t="s">
        <v>118</v>
      </c>
      <c r="D31" s="59">
        <v>0</v>
      </c>
      <c r="E31" s="90" t="s">
        <v>123</v>
      </c>
      <c r="F31" s="3"/>
      <c r="G31" s="60">
        <f t="shared" si="3"/>
        <v>0</v>
      </c>
      <c r="H31" s="61"/>
      <c r="I31" s="61"/>
      <c r="J31" s="61"/>
      <c r="K31" s="62"/>
      <c r="L31" s="63" t="s">
        <v>159</v>
      </c>
      <c r="M31" s="64" t="s">
        <v>170</v>
      </c>
      <c r="N31" s="112"/>
    </row>
    <row r="32" spans="2:14" ht="10.5" x14ac:dyDescent="0.2">
      <c r="B32" s="53" t="s">
        <v>176</v>
      </c>
      <c r="C32" s="13" t="s">
        <v>125</v>
      </c>
      <c r="D32" s="59">
        <v>0</v>
      </c>
      <c r="E32" s="90"/>
      <c r="F32" s="3"/>
      <c r="G32" s="60">
        <f t="shared" si="3"/>
        <v>0</v>
      </c>
      <c r="H32" s="61"/>
      <c r="I32" s="61"/>
      <c r="J32" s="61"/>
      <c r="K32" s="62"/>
      <c r="L32" s="63"/>
      <c r="M32" s="64"/>
      <c r="N32" s="112"/>
    </row>
    <row r="33" spans="2:14" ht="58.5" customHeight="1" x14ac:dyDescent="0.2">
      <c r="B33" s="53" t="s">
        <v>177</v>
      </c>
      <c r="C33" s="6" t="s">
        <v>85</v>
      </c>
      <c r="D33" s="21">
        <v>0.5</v>
      </c>
      <c r="E33" s="21"/>
      <c r="F33" s="3"/>
      <c r="G33" s="4">
        <f t="shared" ref="G33" si="4">F33*D33</f>
        <v>0</v>
      </c>
      <c r="H33" s="28"/>
      <c r="I33" s="28"/>
      <c r="J33" s="28"/>
      <c r="K33" s="28"/>
      <c r="L33" s="137" t="s">
        <v>156</v>
      </c>
      <c r="M33" s="137"/>
      <c r="N33" s="112"/>
    </row>
    <row r="34" spans="2:14" ht="10.5" x14ac:dyDescent="0.2">
      <c r="B34" s="50"/>
      <c r="C34" s="16"/>
      <c r="D34" s="36"/>
      <c r="E34" s="36"/>
      <c r="F34" s="36" t="s">
        <v>3</v>
      </c>
      <c r="G34" s="17">
        <f>SUM(G24:G33)</f>
        <v>0</v>
      </c>
      <c r="H34" s="18"/>
      <c r="I34" s="18"/>
      <c r="J34" s="18"/>
      <c r="K34" s="18"/>
      <c r="L34" s="18"/>
      <c r="M34" s="18"/>
      <c r="N34" s="113"/>
    </row>
    <row r="35" spans="2:14" ht="11.5" x14ac:dyDescent="0.2">
      <c r="B35" s="11">
        <v>3</v>
      </c>
      <c r="C35" s="11"/>
      <c r="D35" s="12"/>
      <c r="E35" s="12"/>
      <c r="F35" s="12"/>
      <c r="G35" s="12"/>
      <c r="H35" s="11"/>
      <c r="I35" s="11"/>
      <c r="J35" s="11"/>
      <c r="K35" s="11"/>
      <c r="L35" s="11"/>
      <c r="M35" s="11"/>
      <c r="N35" s="114" t="s">
        <v>56</v>
      </c>
    </row>
    <row r="36" spans="2:14" ht="222.5" x14ac:dyDescent="0.2">
      <c r="B36" s="49" t="s">
        <v>26</v>
      </c>
      <c r="C36" s="20" t="s">
        <v>25</v>
      </c>
      <c r="D36" s="21">
        <v>1</v>
      </c>
      <c r="E36" s="5" t="s">
        <v>91</v>
      </c>
      <c r="F36" s="3"/>
      <c r="G36" s="4">
        <f>F36*D36</f>
        <v>0</v>
      </c>
      <c r="H36" s="5" t="s">
        <v>90</v>
      </c>
      <c r="I36" s="5" t="s">
        <v>91</v>
      </c>
      <c r="J36" s="21" t="s">
        <v>92</v>
      </c>
      <c r="K36" s="21"/>
      <c r="L36" s="19" t="s">
        <v>116</v>
      </c>
      <c r="M36" s="42" t="s">
        <v>117</v>
      </c>
      <c r="N36" s="112"/>
    </row>
    <row r="37" spans="2:14" ht="41" x14ac:dyDescent="0.2">
      <c r="B37" s="49" t="s">
        <v>27</v>
      </c>
      <c r="C37" s="20" t="s">
        <v>59</v>
      </c>
      <c r="D37" s="21">
        <v>1</v>
      </c>
      <c r="E37" s="5" t="s">
        <v>94</v>
      </c>
      <c r="F37" s="3"/>
      <c r="G37" s="4">
        <f>F37*D37</f>
        <v>0</v>
      </c>
      <c r="H37" s="5" t="s">
        <v>93</v>
      </c>
      <c r="I37" s="5" t="s">
        <v>94</v>
      </c>
      <c r="J37" s="7" t="s">
        <v>72</v>
      </c>
      <c r="K37" s="21"/>
      <c r="L37" s="19"/>
      <c r="M37" s="14"/>
      <c r="N37" s="112"/>
    </row>
    <row r="38" spans="2:14" ht="41" x14ac:dyDescent="0.2">
      <c r="B38" s="49" t="s">
        <v>28</v>
      </c>
      <c r="C38" s="20" t="s">
        <v>60</v>
      </c>
      <c r="D38" s="21">
        <v>0</v>
      </c>
      <c r="E38" s="5" t="s">
        <v>95</v>
      </c>
      <c r="F38" s="3"/>
      <c r="G38" s="4">
        <f>F38*D38</f>
        <v>0</v>
      </c>
      <c r="H38" s="5" t="s">
        <v>93</v>
      </c>
      <c r="I38" s="5" t="s">
        <v>95</v>
      </c>
      <c r="J38" s="7" t="s">
        <v>72</v>
      </c>
      <c r="K38" s="21"/>
      <c r="L38" s="19"/>
      <c r="M38" s="19" t="s">
        <v>61</v>
      </c>
      <c r="N38" s="112"/>
    </row>
    <row r="39" spans="2:14" ht="41" x14ac:dyDescent="0.2">
      <c r="B39" s="49" t="s">
        <v>29</v>
      </c>
      <c r="C39" s="6" t="s">
        <v>13</v>
      </c>
      <c r="D39" s="27">
        <v>1</v>
      </c>
      <c r="E39" s="5" t="s">
        <v>71</v>
      </c>
      <c r="F39" s="3"/>
      <c r="G39" s="4">
        <f t="shared" ref="G39:G42" si="5">F39*D39</f>
        <v>0</v>
      </c>
      <c r="H39" s="5" t="s">
        <v>70</v>
      </c>
      <c r="I39" s="5" t="s">
        <v>71</v>
      </c>
      <c r="J39" s="7" t="s">
        <v>72</v>
      </c>
      <c r="K39" s="14"/>
      <c r="L39" s="14"/>
      <c r="M39" s="23"/>
      <c r="N39" s="112"/>
    </row>
    <row r="40" spans="2:14" ht="50" x14ac:dyDescent="0.2">
      <c r="B40" s="49" t="s">
        <v>30</v>
      </c>
      <c r="C40" s="2" t="s">
        <v>5</v>
      </c>
      <c r="D40" s="21">
        <v>4</v>
      </c>
      <c r="E40" s="5" t="s">
        <v>97</v>
      </c>
      <c r="F40" s="3"/>
      <c r="G40" s="4">
        <f t="shared" si="5"/>
        <v>0</v>
      </c>
      <c r="H40" s="5" t="s">
        <v>96</v>
      </c>
      <c r="I40" s="5" t="s">
        <v>97</v>
      </c>
      <c r="J40" s="7" t="s">
        <v>72</v>
      </c>
      <c r="K40" s="14"/>
      <c r="L40" s="14" t="s">
        <v>57</v>
      </c>
      <c r="M40" s="24"/>
      <c r="N40" s="112"/>
    </row>
    <row r="41" spans="2:14" ht="50" x14ac:dyDescent="0.2">
      <c r="B41" s="49" t="s">
        <v>31</v>
      </c>
      <c r="C41" s="2" t="s">
        <v>6</v>
      </c>
      <c r="D41" s="21">
        <v>4</v>
      </c>
      <c r="E41" s="5" t="s">
        <v>98</v>
      </c>
      <c r="F41" s="3"/>
      <c r="G41" s="4">
        <f t="shared" si="5"/>
        <v>0</v>
      </c>
      <c r="H41" s="5" t="s">
        <v>96</v>
      </c>
      <c r="I41" s="5" t="s">
        <v>98</v>
      </c>
      <c r="J41" s="7" t="s">
        <v>72</v>
      </c>
      <c r="K41" s="14"/>
      <c r="L41" s="14" t="s">
        <v>58</v>
      </c>
      <c r="M41" s="14"/>
      <c r="N41" s="112"/>
    </row>
    <row r="42" spans="2:14" ht="60" x14ac:dyDescent="0.2">
      <c r="B42" s="49" t="s">
        <v>43</v>
      </c>
      <c r="C42" s="25" t="s">
        <v>4</v>
      </c>
      <c r="D42" s="21">
        <v>0</v>
      </c>
      <c r="E42" s="21" t="s">
        <v>100</v>
      </c>
      <c r="F42" s="3"/>
      <c r="G42" s="4">
        <f t="shared" si="5"/>
        <v>0</v>
      </c>
      <c r="H42" s="5" t="s">
        <v>99</v>
      </c>
      <c r="I42" s="21" t="s">
        <v>100</v>
      </c>
      <c r="J42" s="7" t="s">
        <v>72</v>
      </c>
      <c r="K42" s="14"/>
      <c r="L42" s="14" t="s">
        <v>101</v>
      </c>
      <c r="M42" s="14" t="s">
        <v>69</v>
      </c>
      <c r="N42" s="112"/>
    </row>
    <row r="43" spans="2:14" ht="40.5" x14ac:dyDescent="0.2">
      <c r="B43" s="49" t="s">
        <v>44</v>
      </c>
      <c r="C43" s="2" t="s">
        <v>55</v>
      </c>
      <c r="D43" s="37">
        <v>3</v>
      </c>
      <c r="E43" s="5" t="s">
        <v>102</v>
      </c>
      <c r="F43" s="3"/>
      <c r="G43" s="4">
        <f>F43*D43</f>
        <v>0</v>
      </c>
      <c r="H43" s="1" t="s">
        <v>65</v>
      </c>
      <c r="I43" s="5" t="s">
        <v>102</v>
      </c>
      <c r="J43" s="5"/>
      <c r="K43" s="14"/>
      <c r="L43" s="14"/>
      <c r="M43" s="14"/>
      <c r="N43" s="112"/>
    </row>
    <row r="44" spans="2:14" ht="50.15" customHeight="1" x14ac:dyDescent="0.2">
      <c r="B44" s="49" t="s">
        <v>126</v>
      </c>
      <c r="C44" s="2" t="s">
        <v>68</v>
      </c>
      <c r="D44" s="37">
        <v>1</v>
      </c>
      <c r="E44" s="5" t="s">
        <v>67</v>
      </c>
      <c r="F44" s="3"/>
      <c r="G44" s="4">
        <f>F44*D44</f>
        <v>0</v>
      </c>
      <c r="H44" s="5" t="s">
        <v>67</v>
      </c>
      <c r="I44" s="5"/>
      <c r="J44" s="5"/>
      <c r="K44" s="14"/>
      <c r="L44" s="14"/>
      <c r="M44" s="14"/>
      <c r="N44" s="112"/>
    </row>
    <row r="45" spans="2:14" ht="20.5" x14ac:dyDescent="0.2">
      <c r="B45" s="49" t="s">
        <v>127</v>
      </c>
      <c r="C45" s="2" t="s">
        <v>66</v>
      </c>
      <c r="D45" s="37">
        <v>1</v>
      </c>
      <c r="E45" s="5" t="s">
        <v>67</v>
      </c>
      <c r="F45" s="3"/>
      <c r="G45" s="4">
        <f>F45*D45</f>
        <v>0</v>
      </c>
      <c r="H45" s="5" t="s">
        <v>67</v>
      </c>
      <c r="I45" s="5"/>
      <c r="J45" s="5"/>
      <c r="K45" s="14"/>
      <c r="L45" s="14"/>
      <c r="M45" s="14"/>
      <c r="N45" s="112"/>
    </row>
    <row r="46" spans="2:14" ht="10.5" x14ac:dyDescent="0.2">
      <c r="B46" s="50"/>
      <c r="C46" s="16"/>
      <c r="D46" s="36"/>
      <c r="E46" s="36"/>
      <c r="F46" s="36" t="s">
        <v>3</v>
      </c>
      <c r="G46" s="17">
        <f>SUM(G36:G45)</f>
        <v>0</v>
      </c>
      <c r="H46" s="18"/>
      <c r="I46" s="18"/>
      <c r="J46" s="18"/>
      <c r="K46" s="18"/>
      <c r="L46" s="18"/>
      <c r="M46" s="18"/>
      <c r="N46" s="113"/>
    </row>
    <row r="47" spans="2:14" ht="11.5" x14ac:dyDescent="0.2">
      <c r="B47" s="65">
        <v>4</v>
      </c>
      <c r="C47" s="58"/>
      <c r="D47" s="66"/>
      <c r="E47" s="66"/>
      <c r="F47" s="66"/>
      <c r="G47" s="66"/>
      <c r="H47" s="58"/>
      <c r="I47" s="58"/>
      <c r="J47" s="58"/>
      <c r="K47" s="58"/>
      <c r="L47" s="58"/>
      <c r="M47" s="58"/>
      <c r="N47" s="114" t="s">
        <v>128</v>
      </c>
    </row>
    <row r="48" spans="2:14" ht="34.5" x14ac:dyDescent="0.2">
      <c r="B48" s="67" t="s">
        <v>33</v>
      </c>
      <c r="C48" s="68" t="s">
        <v>129</v>
      </c>
      <c r="D48" s="69">
        <v>1</v>
      </c>
      <c r="E48" s="73" t="s">
        <v>130</v>
      </c>
      <c r="F48" s="71"/>
      <c r="G48" s="72">
        <f t="shared" ref="G48" si="6">F48*D48</f>
        <v>0</v>
      </c>
      <c r="H48" s="73" t="s">
        <v>130</v>
      </c>
      <c r="I48" s="74"/>
      <c r="J48" s="74"/>
      <c r="K48" s="74"/>
      <c r="L48" s="74"/>
      <c r="M48" s="74"/>
      <c r="N48" s="112"/>
    </row>
    <row r="49" spans="2:14" ht="10.5" x14ac:dyDescent="0.2">
      <c r="B49" s="50"/>
      <c r="C49" s="16"/>
      <c r="D49" s="36"/>
      <c r="E49" s="36"/>
      <c r="F49" s="36" t="s">
        <v>3</v>
      </c>
      <c r="G49" s="17">
        <f>SUM(G48:G48)</f>
        <v>0</v>
      </c>
      <c r="H49" s="18"/>
      <c r="I49" s="18"/>
      <c r="J49" s="18"/>
      <c r="K49" s="18"/>
      <c r="L49" s="18"/>
      <c r="M49" s="18"/>
      <c r="N49" s="113"/>
    </row>
    <row r="50" spans="2:14" ht="11.5" x14ac:dyDescent="0.2">
      <c r="B50" s="65">
        <v>5</v>
      </c>
      <c r="C50" s="58"/>
      <c r="D50" s="66"/>
      <c r="E50" s="66"/>
      <c r="F50" s="66"/>
      <c r="G50" s="66"/>
      <c r="H50" s="58"/>
      <c r="I50" s="58"/>
      <c r="J50" s="58"/>
      <c r="K50" s="58"/>
      <c r="L50" s="58"/>
      <c r="M50" s="58"/>
      <c r="N50" s="114" t="s">
        <v>131</v>
      </c>
    </row>
    <row r="51" spans="2:14" ht="100" x14ac:dyDescent="0.2">
      <c r="B51" s="49" t="s">
        <v>108</v>
      </c>
      <c r="C51" s="22" t="s">
        <v>73</v>
      </c>
      <c r="D51" s="27">
        <v>1</v>
      </c>
      <c r="E51" s="38"/>
      <c r="F51" s="3"/>
      <c r="G51" s="4">
        <f t="shared" ref="G51:G60" si="7">F51*D51</f>
        <v>0</v>
      </c>
      <c r="H51" s="7" t="s">
        <v>103</v>
      </c>
      <c r="I51" s="7" t="s">
        <v>72</v>
      </c>
      <c r="J51" s="8"/>
      <c r="K51" s="8"/>
      <c r="L51" s="8" t="s">
        <v>15</v>
      </c>
      <c r="M51" s="8"/>
      <c r="N51" s="112"/>
    </row>
    <row r="52" spans="2:14" ht="100" x14ac:dyDescent="0.2">
      <c r="B52" s="49" t="s">
        <v>35</v>
      </c>
      <c r="C52" s="22" t="s">
        <v>74</v>
      </c>
      <c r="D52" s="27">
        <v>1</v>
      </c>
      <c r="E52" s="38"/>
      <c r="F52" s="3"/>
      <c r="G52" s="4">
        <f t="shared" si="7"/>
        <v>0</v>
      </c>
      <c r="H52" s="7" t="s">
        <v>103</v>
      </c>
      <c r="I52" s="7" t="s">
        <v>72</v>
      </c>
      <c r="J52" s="8"/>
      <c r="K52" s="8"/>
      <c r="L52" s="8" t="s">
        <v>15</v>
      </c>
      <c r="M52" s="8"/>
      <c r="N52" s="112"/>
    </row>
    <row r="53" spans="2:14" ht="80.5" x14ac:dyDescent="0.2">
      <c r="B53" s="49" t="s">
        <v>36</v>
      </c>
      <c r="C53" s="70" t="s">
        <v>132</v>
      </c>
      <c r="D53" s="75">
        <v>3</v>
      </c>
      <c r="E53" s="92"/>
      <c r="F53" s="4"/>
      <c r="G53" s="72">
        <f t="shared" si="7"/>
        <v>0</v>
      </c>
      <c r="H53" s="76" t="s">
        <v>133</v>
      </c>
      <c r="I53" s="77"/>
      <c r="J53" s="77"/>
      <c r="K53" s="77"/>
      <c r="L53" s="77" t="s">
        <v>135</v>
      </c>
      <c r="M53" s="77"/>
      <c r="N53" s="112"/>
    </row>
    <row r="54" spans="2:14" ht="60" x14ac:dyDescent="0.2">
      <c r="B54" s="49" t="s">
        <v>47</v>
      </c>
      <c r="C54" s="6" t="s">
        <v>134</v>
      </c>
      <c r="D54" s="37">
        <v>1</v>
      </c>
      <c r="E54" s="90"/>
      <c r="F54" s="4"/>
      <c r="G54" s="4">
        <f t="shared" si="7"/>
        <v>0</v>
      </c>
      <c r="H54" s="7" t="s">
        <v>113</v>
      </c>
      <c r="I54" s="7" t="s">
        <v>72</v>
      </c>
      <c r="J54" s="8"/>
      <c r="K54" s="7"/>
      <c r="L54" s="8" t="s">
        <v>114</v>
      </c>
      <c r="M54" s="8" t="s">
        <v>148</v>
      </c>
      <c r="N54" s="112"/>
    </row>
    <row r="55" spans="2:14" ht="90" x14ac:dyDescent="0.2">
      <c r="B55" s="49" t="s">
        <v>48</v>
      </c>
      <c r="C55" s="26" t="s">
        <v>80</v>
      </c>
      <c r="D55" s="37">
        <v>0</v>
      </c>
      <c r="E55" s="90"/>
      <c r="F55" s="4"/>
      <c r="G55" s="4">
        <f t="shared" si="7"/>
        <v>0</v>
      </c>
      <c r="H55" s="7"/>
      <c r="I55" s="8"/>
      <c r="J55" s="8"/>
      <c r="K55" s="8"/>
      <c r="L55" s="8" t="s">
        <v>79</v>
      </c>
      <c r="M55" s="8" t="s">
        <v>81</v>
      </c>
      <c r="N55" s="112"/>
    </row>
    <row r="56" spans="2:14" ht="80" x14ac:dyDescent="0.2">
      <c r="B56" s="49" t="s">
        <v>49</v>
      </c>
      <c r="C56" s="26" t="s">
        <v>112</v>
      </c>
      <c r="D56" s="38">
        <v>1</v>
      </c>
      <c r="E56" s="93"/>
      <c r="F56" s="4"/>
      <c r="G56" s="4">
        <f t="shared" si="7"/>
        <v>0</v>
      </c>
      <c r="H56" s="7"/>
      <c r="I56" s="8"/>
      <c r="J56" s="8"/>
      <c r="K56" s="8"/>
      <c r="L56" s="8" t="s">
        <v>34</v>
      </c>
      <c r="M56" s="8" t="s">
        <v>75</v>
      </c>
      <c r="N56" s="112"/>
    </row>
    <row r="57" spans="2:14" ht="30.5" x14ac:dyDescent="0.2">
      <c r="B57" s="49" t="s">
        <v>50</v>
      </c>
      <c r="C57" s="51" t="s">
        <v>62</v>
      </c>
      <c r="D57" s="27">
        <v>1</v>
      </c>
      <c r="E57" s="93"/>
      <c r="F57" s="4"/>
      <c r="G57" s="4">
        <f t="shared" si="7"/>
        <v>0</v>
      </c>
      <c r="H57" s="5" t="s">
        <v>104</v>
      </c>
      <c r="I57" s="8"/>
      <c r="J57" s="8"/>
      <c r="K57" s="8"/>
      <c r="L57" s="52"/>
      <c r="M57" s="8"/>
      <c r="N57" s="112"/>
    </row>
    <row r="58" spans="2:14" ht="30.5" x14ac:dyDescent="0.2">
      <c r="B58" s="49" t="s">
        <v>109</v>
      </c>
      <c r="C58" s="51" t="s">
        <v>63</v>
      </c>
      <c r="D58" s="27">
        <v>24</v>
      </c>
      <c r="E58" s="93"/>
      <c r="F58" s="4"/>
      <c r="G58" s="4">
        <f t="shared" si="7"/>
        <v>0</v>
      </c>
      <c r="H58" s="5" t="s">
        <v>105</v>
      </c>
      <c r="I58" s="8"/>
      <c r="J58" s="8"/>
      <c r="K58" s="8"/>
      <c r="L58" s="52"/>
      <c r="M58" s="8"/>
      <c r="N58" s="112"/>
    </row>
    <row r="59" spans="2:14" ht="90" x14ac:dyDescent="0.2">
      <c r="B59" s="49" t="s">
        <v>110</v>
      </c>
      <c r="C59" s="9" t="s">
        <v>77</v>
      </c>
      <c r="D59" s="27">
        <v>1</v>
      </c>
      <c r="E59" s="93"/>
      <c r="F59" s="4"/>
      <c r="G59" s="4">
        <f t="shared" si="7"/>
        <v>0</v>
      </c>
      <c r="H59" s="7" t="s">
        <v>78</v>
      </c>
      <c r="I59" s="8"/>
      <c r="J59" s="8"/>
      <c r="K59" s="8"/>
      <c r="L59" s="52" t="s">
        <v>82</v>
      </c>
      <c r="M59" s="8"/>
      <c r="N59" s="112"/>
    </row>
    <row r="60" spans="2:14" ht="170" x14ac:dyDescent="0.2">
      <c r="B60" s="49" t="s">
        <v>136</v>
      </c>
      <c r="C60" s="6" t="s">
        <v>76</v>
      </c>
      <c r="D60" s="38">
        <v>1</v>
      </c>
      <c r="E60" s="93"/>
      <c r="F60" s="4"/>
      <c r="G60" s="4">
        <f t="shared" si="7"/>
        <v>0</v>
      </c>
      <c r="H60" s="7"/>
      <c r="I60" s="7"/>
      <c r="J60" s="7"/>
      <c r="K60" s="7"/>
      <c r="L60" s="8" t="s">
        <v>143</v>
      </c>
      <c r="M60" s="8" t="s">
        <v>53</v>
      </c>
      <c r="N60" s="112"/>
    </row>
    <row r="61" spans="2:14" ht="10.5" x14ac:dyDescent="0.2">
      <c r="B61" s="50"/>
      <c r="C61" s="16"/>
      <c r="D61" s="36"/>
      <c r="E61" s="36"/>
      <c r="F61" s="36" t="s">
        <v>3</v>
      </c>
      <c r="G61" s="17">
        <f>SUM(G51:G60)</f>
        <v>0</v>
      </c>
      <c r="H61" s="18"/>
      <c r="I61" s="18"/>
      <c r="J61" s="18"/>
      <c r="K61" s="18"/>
      <c r="L61" s="18"/>
      <c r="M61" s="18"/>
      <c r="N61" s="113"/>
    </row>
    <row r="62" spans="2:14" ht="10.5" x14ac:dyDescent="0.2">
      <c r="B62" s="78">
        <v>6</v>
      </c>
      <c r="C62" s="11"/>
      <c r="D62" s="12"/>
      <c r="E62" s="12"/>
      <c r="F62" s="12"/>
      <c r="G62" s="12"/>
      <c r="H62" s="12"/>
      <c r="I62" s="12"/>
      <c r="J62" s="12"/>
      <c r="K62" s="12"/>
      <c r="L62" s="12"/>
      <c r="M62" s="85"/>
      <c r="N62" s="116" t="s">
        <v>149</v>
      </c>
    </row>
    <row r="63" spans="2:14" ht="170" x14ac:dyDescent="0.2">
      <c r="B63" s="79" t="s">
        <v>37</v>
      </c>
      <c r="C63" s="15" t="s">
        <v>146</v>
      </c>
      <c r="D63" s="35">
        <v>0</v>
      </c>
      <c r="E63" s="35"/>
      <c r="F63" s="3"/>
      <c r="G63" s="4">
        <f>F63*D63</f>
        <v>0</v>
      </c>
      <c r="H63" s="80"/>
      <c r="I63" s="1"/>
      <c r="J63" s="1"/>
      <c r="K63" s="81"/>
      <c r="L63" s="57" t="s">
        <v>142</v>
      </c>
      <c r="M63" s="86"/>
      <c r="N63" s="112"/>
    </row>
    <row r="64" spans="2:14" ht="34.5" x14ac:dyDescent="0.2">
      <c r="B64" s="79" t="s">
        <v>38</v>
      </c>
      <c r="C64" s="6" t="s">
        <v>137</v>
      </c>
      <c r="D64" s="37">
        <v>0</v>
      </c>
      <c r="E64" s="90"/>
      <c r="F64" s="3"/>
      <c r="G64" s="4">
        <f>F64*D64</f>
        <v>0</v>
      </c>
      <c r="H64" s="73" t="s">
        <v>144</v>
      </c>
      <c r="I64" s="73" t="s">
        <v>145</v>
      </c>
      <c r="J64" s="1"/>
      <c r="K64" s="1"/>
      <c r="L64" s="7"/>
      <c r="M64" s="87"/>
      <c r="N64" s="112"/>
    </row>
    <row r="65" spans="2:14" ht="130.5" x14ac:dyDescent="0.2">
      <c r="B65" s="79" t="s">
        <v>39</v>
      </c>
      <c r="C65" s="13" t="s">
        <v>171</v>
      </c>
      <c r="D65" s="59">
        <v>0</v>
      </c>
      <c r="E65" s="90"/>
      <c r="F65" s="3"/>
      <c r="G65" s="60">
        <f>F65*D65</f>
        <v>0</v>
      </c>
      <c r="H65" s="61"/>
      <c r="I65" s="61"/>
      <c r="J65" s="61"/>
      <c r="K65" s="62"/>
      <c r="L65" s="63" t="s">
        <v>147</v>
      </c>
      <c r="M65" s="64" t="s">
        <v>119</v>
      </c>
      <c r="N65" s="112"/>
    </row>
    <row r="66" spans="2:14" ht="30.5" x14ac:dyDescent="0.2">
      <c r="B66" s="79" t="s">
        <v>40</v>
      </c>
      <c r="C66" s="2" t="s">
        <v>6</v>
      </c>
      <c r="D66" s="21">
        <v>0</v>
      </c>
      <c r="E66" s="21"/>
      <c r="F66" s="3"/>
      <c r="G66" s="4">
        <f t="shared" ref="G66:G67" si="8">F66*D66</f>
        <v>0</v>
      </c>
      <c r="H66" s="28" t="s">
        <v>140</v>
      </c>
      <c r="I66" s="28" t="s">
        <v>141</v>
      </c>
      <c r="J66" s="28"/>
      <c r="K66" s="28"/>
      <c r="L66" s="28"/>
      <c r="M66" s="88"/>
      <c r="N66" s="112"/>
    </row>
    <row r="67" spans="2:14" ht="20" x14ac:dyDescent="0.2">
      <c r="B67" s="79" t="s">
        <v>41</v>
      </c>
      <c r="C67" s="6" t="s">
        <v>138</v>
      </c>
      <c r="D67" s="38">
        <v>0</v>
      </c>
      <c r="E67" s="93"/>
      <c r="F67" s="3"/>
      <c r="G67" s="60">
        <f t="shared" si="8"/>
        <v>0</v>
      </c>
      <c r="H67" s="1"/>
      <c r="I67" s="1"/>
      <c r="J67" s="1"/>
      <c r="K67" s="1"/>
      <c r="L67" s="1" t="s">
        <v>139</v>
      </c>
      <c r="M67" s="1"/>
      <c r="N67" s="112"/>
    </row>
    <row r="68" spans="2:14" ht="10.5" x14ac:dyDescent="0.2">
      <c r="B68" s="82"/>
      <c r="C68" s="83"/>
      <c r="D68" s="94"/>
      <c r="E68" s="95"/>
      <c r="F68" s="36" t="s">
        <v>3</v>
      </c>
      <c r="G68" s="96">
        <f>SUM(G63:G67)</f>
        <v>0</v>
      </c>
      <c r="H68" s="84"/>
      <c r="I68" s="84"/>
      <c r="J68" s="84"/>
      <c r="K68" s="84"/>
      <c r="L68" s="84"/>
      <c r="M68" s="84"/>
      <c r="N68" s="117"/>
    </row>
    <row r="69" spans="2:14" ht="10.5" x14ac:dyDescent="0.2">
      <c r="B69" s="11">
        <v>7</v>
      </c>
      <c r="C69" s="11"/>
      <c r="D69" s="12"/>
      <c r="E69" s="12"/>
      <c r="F69" s="12"/>
      <c r="G69" s="12"/>
      <c r="H69" s="11"/>
      <c r="I69" s="11"/>
      <c r="J69" s="11"/>
      <c r="K69" s="11"/>
      <c r="L69" s="11"/>
      <c r="M69" s="31"/>
      <c r="N69" s="118" t="s">
        <v>150</v>
      </c>
    </row>
    <row r="70" spans="2:14" ht="10.5" x14ac:dyDescent="0.2">
      <c r="B70" s="49"/>
      <c r="C70" s="41"/>
      <c r="D70" s="21"/>
      <c r="E70" s="21"/>
      <c r="F70" s="3"/>
      <c r="G70" s="4"/>
      <c r="H70" s="5"/>
      <c r="I70" s="5"/>
      <c r="J70" s="7"/>
      <c r="K70" s="21"/>
      <c r="L70" s="19"/>
      <c r="M70" s="14"/>
      <c r="N70" s="112"/>
    </row>
    <row r="71" spans="2:14" ht="10.5" x14ac:dyDescent="0.2">
      <c r="B71" s="49"/>
      <c r="C71" s="41"/>
      <c r="D71" s="21"/>
      <c r="E71" s="21"/>
      <c r="F71" s="3"/>
      <c r="G71" s="4"/>
      <c r="H71" s="5"/>
      <c r="I71" s="5"/>
      <c r="J71" s="7"/>
      <c r="K71" s="21"/>
      <c r="L71" s="54"/>
      <c r="M71" s="14"/>
      <c r="N71" s="112"/>
    </row>
    <row r="72" spans="2:14" ht="10.5" x14ac:dyDescent="0.2">
      <c r="B72" s="49"/>
      <c r="C72" s="6"/>
      <c r="D72" s="39"/>
      <c r="E72" s="91"/>
      <c r="F72" s="3"/>
      <c r="G72" s="4"/>
      <c r="H72" s="5"/>
      <c r="I72" s="1"/>
      <c r="J72" s="1"/>
      <c r="K72" s="1"/>
      <c r="L72" s="55"/>
      <c r="M72" s="14"/>
      <c r="N72" s="112"/>
    </row>
    <row r="73" spans="2:14" ht="10.5" x14ac:dyDescent="0.2">
      <c r="B73" s="49"/>
      <c r="C73" s="6"/>
      <c r="D73" s="27"/>
      <c r="E73" s="27"/>
      <c r="F73" s="3"/>
      <c r="G73" s="4"/>
      <c r="H73" s="5"/>
      <c r="I73" s="5"/>
      <c r="J73" s="7"/>
      <c r="K73" s="14"/>
      <c r="L73" s="14"/>
      <c r="M73" s="14"/>
      <c r="N73" s="112"/>
    </row>
    <row r="74" spans="2:14" ht="10.5" x14ac:dyDescent="0.2">
      <c r="B74" s="49"/>
      <c r="C74" s="2"/>
      <c r="D74" s="21"/>
      <c r="E74" s="21"/>
      <c r="F74" s="3"/>
      <c r="G74" s="4"/>
      <c r="H74" s="5"/>
      <c r="I74" s="5"/>
      <c r="J74" s="7"/>
      <c r="K74" s="14"/>
      <c r="L74" s="14"/>
      <c r="M74" s="14"/>
      <c r="N74" s="112"/>
    </row>
    <row r="75" spans="2:14" ht="10.5" x14ac:dyDescent="0.2">
      <c r="B75" s="49"/>
      <c r="C75" s="2"/>
      <c r="D75" s="21"/>
      <c r="E75" s="21"/>
      <c r="F75" s="3"/>
      <c r="G75" s="4"/>
      <c r="H75" s="5"/>
      <c r="I75" s="5"/>
      <c r="J75" s="7"/>
      <c r="K75" s="14"/>
      <c r="L75" s="14"/>
      <c r="M75" s="24"/>
      <c r="N75" s="112"/>
    </row>
    <row r="76" spans="2:14" ht="10.5" x14ac:dyDescent="0.2">
      <c r="B76" s="49"/>
      <c r="C76" s="25"/>
      <c r="D76" s="21"/>
      <c r="E76" s="21"/>
      <c r="F76" s="3"/>
      <c r="G76" s="4"/>
      <c r="H76" s="5"/>
      <c r="I76" s="21"/>
      <c r="J76" s="7"/>
      <c r="K76" s="14"/>
      <c r="L76" s="14"/>
      <c r="M76" s="14"/>
      <c r="N76" s="112"/>
    </row>
    <row r="77" spans="2:14" ht="10.5" x14ac:dyDescent="0.2">
      <c r="B77" s="49"/>
      <c r="C77" s="2"/>
      <c r="D77" s="37"/>
      <c r="E77" s="90"/>
      <c r="F77" s="3"/>
      <c r="G77" s="4"/>
      <c r="H77" s="5"/>
      <c r="I77" s="5"/>
      <c r="J77" s="5"/>
      <c r="K77" s="14"/>
      <c r="L77" s="14"/>
      <c r="M77" s="14"/>
      <c r="N77" s="112"/>
    </row>
    <row r="78" spans="2:14" ht="10.5" x14ac:dyDescent="0.2">
      <c r="B78" s="49"/>
      <c r="C78" s="25"/>
      <c r="D78" s="21"/>
      <c r="E78" s="21"/>
      <c r="F78" s="3"/>
      <c r="G78" s="4"/>
      <c r="H78" s="5"/>
      <c r="I78" s="5"/>
      <c r="J78" s="5"/>
      <c r="K78" s="14"/>
      <c r="L78" s="1"/>
      <c r="M78" s="14"/>
      <c r="N78" s="112"/>
    </row>
    <row r="79" spans="2:14" ht="10.5" x14ac:dyDescent="0.2">
      <c r="B79" s="49"/>
      <c r="C79" s="6"/>
      <c r="D79" s="21"/>
      <c r="E79" s="21"/>
      <c r="F79" s="3"/>
      <c r="G79" s="4"/>
      <c r="H79" s="5"/>
      <c r="I79" s="5"/>
      <c r="J79" s="5"/>
      <c r="K79" s="14"/>
      <c r="L79" s="14"/>
      <c r="M79" s="14"/>
      <c r="N79" s="112"/>
    </row>
    <row r="80" spans="2:14" ht="10.5" x14ac:dyDescent="0.2">
      <c r="B80" s="49"/>
      <c r="C80" s="25"/>
      <c r="D80" s="21"/>
      <c r="E80" s="21"/>
      <c r="F80" s="3"/>
      <c r="G80" s="4"/>
      <c r="H80" s="5"/>
      <c r="I80" s="5"/>
      <c r="J80" s="5"/>
      <c r="K80" s="14"/>
      <c r="L80" s="14"/>
      <c r="M80" s="14"/>
      <c r="N80" s="112"/>
    </row>
    <row r="81" spans="2:14" ht="10.5" x14ac:dyDescent="0.2">
      <c r="B81" s="50"/>
      <c r="C81" s="16"/>
      <c r="D81" s="36"/>
      <c r="E81" s="16"/>
      <c r="F81" s="36" t="s">
        <v>3</v>
      </c>
      <c r="G81" s="17">
        <f>SUM(G70:G78)</f>
        <v>0</v>
      </c>
      <c r="H81" s="18"/>
      <c r="I81" s="18"/>
      <c r="J81" s="18"/>
      <c r="K81" s="18"/>
      <c r="L81" s="18"/>
      <c r="M81" s="18"/>
      <c r="N81" s="113"/>
    </row>
    <row r="82" spans="2:14" ht="10.5" x14ac:dyDescent="0.2">
      <c r="B82" s="11">
        <v>8</v>
      </c>
      <c r="C82" s="11"/>
      <c r="D82" s="12"/>
      <c r="E82" s="11"/>
      <c r="F82" s="12"/>
      <c r="G82" s="12"/>
      <c r="H82" s="11"/>
      <c r="I82" s="11"/>
      <c r="J82" s="11"/>
      <c r="K82" s="11"/>
      <c r="L82" s="138"/>
      <c r="M82" s="138"/>
      <c r="N82" s="119" t="s">
        <v>151</v>
      </c>
    </row>
    <row r="83" spans="2:14" ht="10.5" x14ac:dyDescent="0.2">
      <c r="B83" s="49"/>
      <c r="C83" s="97"/>
      <c r="D83" s="98"/>
      <c r="E83" s="99"/>
      <c r="F83" s="3"/>
      <c r="G83" s="4"/>
      <c r="H83" s="1"/>
      <c r="I83" s="1"/>
      <c r="J83" s="1"/>
      <c r="K83" s="1"/>
      <c r="L83" s="1"/>
      <c r="M83" s="21"/>
      <c r="N83" s="112"/>
    </row>
    <row r="84" spans="2:14" ht="10.5" x14ac:dyDescent="0.2">
      <c r="B84" s="49"/>
      <c r="C84" s="97"/>
      <c r="D84" s="98"/>
      <c r="E84" s="99"/>
      <c r="F84" s="3"/>
      <c r="G84" s="4"/>
      <c r="H84" s="1"/>
      <c r="I84" s="1"/>
      <c r="J84" s="1"/>
      <c r="K84" s="1"/>
      <c r="L84" s="1"/>
      <c r="M84" s="1"/>
      <c r="N84" s="112"/>
    </row>
    <row r="85" spans="2:14" ht="10.5" x14ac:dyDescent="0.2">
      <c r="B85" s="49"/>
      <c r="C85" s="97"/>
      <c r="D85" s="98"/>
      <c r="E85" s="99"/>
      <c r="F85" s="3"/>
      <c r="G85" s="4"/>
      <c r="H85" s="1"/>
      <c r="I85" s="1"/>
      <c r="J85" s="1"/>
      <c r="K85" s="1"/>
      <c r="L85" s="1"/>
      <c r="M85" s="1"/>
      <c r="N85" s="112"/>
    </row>
    <row r="86" spans="2:14" ht="10.5" x14ac:dyDescent="0.2">
      <c r="B86" s="49"/>
      <c r="C86" s="97"/>
      <c r="D86" s="98"/>
      <c r="E86" s="99"/>
      <c r="F86" s="3"/>
      <c r="G86" s="4"/>
      <c r="H86" s="1"/>
      <c r="I86" s="1"/>
      <c r="J86" s="1"/>
      <c r="K86" s="1"/>
      <c r="L86" s="1"/>
      <c r="M86" s="1"/>
      <c r="N86" s="112"/>
    </row>
    <row r="87" spans="2:14" ht="10.5" x14ac:dyDescent="0.2">
      <c r="B87" s="49"/>
      <c r="C87" s="97"/>
      <c r="D87" s="98"/>
      <c r="E87" s="99"/>
      <c r="F87" s="3"/>
      <c r="G87" s="4"/>
      <c r="H87" s="1"/>
      <c r="I87" s="1"/>
      <c r="J87" s="1"/>
      <c r="K87" s="1"/>
      <c r="L87" s="1"/>
      <c r="M87" s="1"/>
      <c r="N87" s="112"/>
    </row>
    <row r="88" spans="2:14" ht="10.5" x14ac:dyDescent="0.2">
      <c r="B88" s="49"/>
      <c r="C88" s="97"/>
      <c r="D88" s="98"/>
      <c r="E88" s="100"/>
      <c r="F88" s="3"/>
      <c r="G88" s="4"/>
      <c r="H88" s="1"/>
      <c r="I88" s="1"/>
      <c r="J88" s="1"/>
      <c r="K88" s="1"/>
      <c r="L88" s="1"/>
      <c r="M88" s="1"/>
      <c r="N88" s="112"/>
    </row>
    <row r="89" spans="2:14" ht="10.5" x14ac:dyDescent="0.2">
      <c r="B89" s="49"/>
      <c r="C89" s="97"/>
      <c r="D89" s="98"/>
      <c r="E89" s="100"/>
      <c r="F89" s="3"/>
      <c r="G89" s="4"/>
      <c r="H89" s="1"/>
      <c r="I89" s="1"/>
      <c r="J89" s="1"/>
      <c r="K89" s="1"/>
      <c r="L89" s="57"/>
      <c r="M89" s="1"/>
      <c r="N89" s="112"/>
    </row>
    <row r="90" spans="2:14" ht="10.5" x14ac:dyDescent="0.2">
      <c r="B90" s="49"/>
      <c r="C90" s="97"/>
      <c r="D90" s="98"/>
      <c r="E90" s="100"/>
      <c r="F90" s="3"/>
      <c r="G90" s="4"/>
      <c r="H90" s="1"/>
      <c r="I90" s="1"/>
      <c r="J90" s="1"/>
      <c r="K90" s="1"/>
      <c r="L90" s="57"/>
      <c r="M90" s="1"/>
      <c r="N90" s="112"/>
    </row>
    <row r="91" spans="2:14" ht="10.5" x14ac:dyDescent="0.2">
      <c r="B91" s="49"/>
      <c r="C91" s="97"/>
      <c r="D91" s="98"/>
      <c r="E91" s="100"/>
      <c r="F91" s="3"/>
      <c r="G91" s="4"/>
      <c r="H91" s="1"/>
      <c r="I91" s="1"/>
      <c r="J91" s="1"/>
      <c r="K91" s="1"/>
      <c r="L91" s="57"/>
      <c r="M91" s="1"/>
      <c r="N91" s="112"/>
    </row>
    <row r="92" spans="2:14" ht="10.5" x14ac:dyDescent="0.2">
      <c r="B92" s="49"/>
      <c r="C92" s="97"/>
      <c r="D92" s="98"/>
      <c r="E92" s="100"/>
      <c r="F92" s="3"/>
      <c r="G92" s="4"/>
      <c r="H92" s="1"/>
      <c r="I92" s="1"/>
      <c r="J92" s="1"/>
      <c r="K92" s="1"/>
      <c r="L92" s="57"/>
      <c r="M92" s="1"/>
      <c r="N92" s="112"/>
    </row>
    <row r="93" spans="2:14" ht="10.5" x14ac:dyDescent="0.2">
      <c r="B93" s="49"/>
      <c r="C93" s="97"/>
      <c r="D93" s="39"/>
      <c r="E93" s="101"/>
      <c r="F93" s="3"/>
      <c r="G93" s="4"/>
      <c r="H93" s="1"/>
      <c r="I93" s="1"/>
      <c r="J93" s="1"/>
      <c r="K93" s="1"/>
      <c r="L93" s="1"/>
      <c r="M93" s="1"/>
      <c r="N93" s="112"/>
    </row>
    <row r="94" spans="2:14" ht="10.5" x14ac:dyDescent="0.2">
      <c r="B94" s="49"/>
      <c r="C94" s="97"/>
      <c r="D94" s="39"/>
      <c r="E94" s="101"/>
      <c r="F94" s="3"/>
      <c r="G94" s="4"/>
      <c r="H94" s="1"/>
      <c r="I94" s="1"/>
      <c r="J94" s="1"/>
      <c r="K94" s="1"/>
      <c r="L94" s="1"/>
      <c r="M94" s="1"/>
      <c r="N94" s="112"/>
    </row>
    <row r="95" spans="2:14" ht="10.5" x14ac:dyDescent="0.2">
      <c r="B95" s="49"/>
      <c r="C95" s="97"/>
      <c r="D95" s="39"/>
      <c r="E95" s="101"/>
      <c r="F95" s="3"/>
      <c r="G95" s="4"/>
      <c r="H95" s="106"/>
      <c r="I95" s="1"/>
      <c r="J95" s="1"/>
      <c r="K95" s="1"/>
      <c r="L95" s="57"/>
      <c r="M95" s="1"/>
      <c r="N95" s="112"/>
    </row>
    <row r="96" spans="2:14" ht="10.5" x14ac:dyDescent="0.2">
      <c r="B96" s="49"/>
      <c r="C96" s="97"/>
      <c r="D96" s="39"/>
      <c r="E96" s="101"/>
      <c r="F96" s="3"/>
      <c r="G96" s="4"/>
      <c r="H96" s="106"/>
      <c r="I96" s="1"/>
      <c r="J96" s="1"/>
      <c r="K96" s="1"/>
      <c r="L96" s="57"/>
      <c r="M96" s="1"/>
      <c r="N96" s="112"/>
    </row>
    <row r="97" spans="2:14" ht="10.5" x14ac:dyDescent="0.2">
      <c r="B97" s="49"/>
      <c r="C97" s="97"/>
      <c r="D97" s="39"/>
      <c r="E97" s="101"/>
      <c r="F97" s="3"/>
      <c r="G97" s="4"/>
      <c r="H97" s="106"/>
      <c r="I97" s="1"/>
      <c r="J97" s="1"/>
      <c r="K97" s="1"/>
      <c r="L97" s="57"/>
      <c r="M97" s="1"/>
      <c r="N97" s="112"/>
    </row>
    <row r="98" spans="2:14" ht="10.5" x14ac:dyDescent="0.25">
      <c r="B98" s="49"/>
      <c r="C98" s="97"/>
      <c r="D98" s="27"/>
      <c r="E98" s="107"/>
      <c r="F98" s="3"/>
      <c r="G98" s="4"/>
      <c r="H98" s="106"/>
      <c r="I98" s="1"/>
      <c r="J98" s="5"/>
      <c r="K98" s="14"/>
      <c r="L98" s="14"/>
      <c r="M98" s="14"/>
      <c r="N98" s="112"/>
    </row>
    <row r="99" spans="2:14" ht="10.5" x14ac:dyDescent="0.2">
      <c r="B99" s="49"/>
      <c r="C99" s="6"/>
      <c r="D99" s="39"/>
      <c r="E99" s="101"/>
      <c r="F99" s="3"/>
      <c r="G99" s="4"/>
      <c r="H99" s="106"/>
      <c r="I99" s="1"/>
      <c r="J99" s="5"/>
      <c r="K99" s="14"/>
      <c r="L99" s="108"/>
      <c r="M99" s="14"/>
      <c r="N99" s="112"/>
    </row>
    <row r="100" spans="2:14" ht="10.5" x14ac:dyDescent="0.2">
      <c r="B100" s="49"/>
      <c r="C100" s="97"/>
      <c r="D100" s="39"/>
      <c r="E100" s="101"/>
      <c r="F100" s="3"/>
      <c r="G100" s="4"/>
      <c r="H100" s="1"/>
      <c r="I100" s="1"/>
      <c r="J100" s="1"/>
      <c r="K100" s="1"/>
      <c r="L100" s="1"/>
      <c r="M100" s="1"/>
      <c r="N100" s="112"/>
    </row>
    <row r="101" spans="2:14" ht="10.5" x14ac:dyDescent="0.2">
      <c r="B101" s="49"/>
      <c r="C101" s="102"/>
      <c r="D101" s="103"/>
      <c r="E101" s="104"/>
      <c r="F101" s="3"/>
      <c r="G101" s="4"/>
      <c r="H101" s="1"/>
      <c r="I101" s="1"/>
      <c r="J101" s="1"/>
      <c r="K101" s="1"/>
      <c r="L101" s="1"/>
      <c r="M101" s="1"/>
      <c r="N101" s="112"/>
    </row>
    <row r="102" spans="2:14" ht="147" customHeight="1" x14ac:dyDescent="0.2">
      <c r="B102" s="49"/>
      <c r="C102" s="105"/>
      <c r="D102" s="27"/>
      <c r="E102" s="22"/>
      <c r="F102" s="3"/>
      <c r="G102" s="4"/>
      <c r="H102" s="5"/>
      <c r="I102" s="1"/>
      <c r="J102" s="1"/>
      <c r="K102" s="1"/>
      <c r="L102" s="139"/>
      <c r="M102" s="139"/>
      <c r="N102" s="112"/>
    </row>
    <row r="103" spans="2:14" ht="10.5" x14ac:dyDescent="0.2">
      <c r="B103" s="50"/>
      <c r="C103" s="16"/>
      <c r="D103" s="16"/>
      <c r="E103" s="16"/>
      <c r="F103" s="36" t="s">
        <v>3</v>
      </c>
      <c r="G103" s="17">
        <f>SUM(G83:G102)</f>
        <v>0</v>
      </c>
      <c r="H103" s="18"/>
      <c r="I103" s="18"/>
      <c r="J103" s="18"/>
      <c r="K103" s="18"/>
      <c r="L103" s="18"/>
      <c r="M103" s="18"/>
      <c r="N103" s="113"/>
    </row>
    <row r="105" spans="2:14" ht="10.5" x14ac:dyDescent="0.25">
      <c r="B105" s="89" t="s">
        <v>32</v>
      </c>
      <c r="C105" s="89"/>
      <c r="D105" s="89"/>
      <c r="E105" s="89"/>
      <c r="F105" s="89"/>
      <c r="G105" s="89"/>
      <c r="H105" s="32"/>
      <c r="I105" s="32"/>
      <c r="J105" s="32"/>
      <c r="K105" s="32"/>
      <c r="L105" s="32"/>
      <c r="M105" s="33"/>
    </row>
    <row r="106" spans="2:14" ht="10.5" x14ac:dyDescent="0.2">
      <c r="B106" s="11">
        <v>1</v>
      </c>
      <c r="C106" s="127" t="s">
        <v>115</v>
      </c>
      <c r="D106" s="127"/>
      <c r="E106" s="127"/>
      <c r="F106" s="127"/>
      <c r="G106" s="121">
        <f>G22</f>
        <v>0</v>
      </c>
      <c r="H106" s="32"/>
      <c r="I106" s="32"/>
      <c r="J106" s="32"/>
      <c r="K106" s="32"/>
      <c r="L106" s="32"/>
      <c r="M106" s="32"/>
    </row>
    <row r="107" spans="2:14" ht="10.5" x14ac:dyDescent="0.2">
      <c r="B107" s="11">
        <v>2</v>
      </c>
      <c r="C107" s="127" t="s">
        <v>120</v>
      </c>
      <c r="D107" s="127"/>
      <c r="E107" s="127"/>
      <c r="F107" s="127"/>
      <c r="G107" s="121">
        <f>G34</f>
        <v>0</v>
      </c>
      <c r="H107" s="32"/>
      <c r="I107" s="32"/>
      <c r="J107" s="32"/>
      <c r="K107" s="32"/>
      <c r="L107" s="32"/>
      <c r="M107" s="32"/>
    </row>
    <row r="108" spans="2:14" ht="10.5" x14ac:dyDescent="0.2">
      <c r="B108" s="11">
        <v>3</v>
      </c>
      <c r="C108" s="127" t="s">
        <v>56</v>
      </c>
      <c r="D108" s="127"/>
      <c r="E108" s="127"/>
      <c r="F108" s="127"/>
      <c r="G108" s="121">
        <f>G46</f>
        <v>0</v>
      </c>
      <c r="H108" s="32"/>
      <c r="I108" s="32"/>
      <c r="J108" s="32"/>
      <c r="K108" s="32"/>
      <c r="L108" s="32"/>
      <c r="M108" s="32"/>
    </row>
    <row r="109" spans="2:14" ht="10.5" x14ac:dyDescent="0.2">
      <c r="B109" s="11">
        <v>4</v>
      </c>
      <c r="C109" s="127" t="s">
        <v>128</v>
      </c>
      <c r="D109" s="127"/>
      <c r="E109" s="127"/>
      <c r="F109" s="127"/>
      <c r="G109" s="121">
        <f>G49</f>
        <v>0</v>
      </c>
      <c r="H109" s="32"/>
      <c r="I109" s="32"/>
      <c r="J109" s="32"/>
      <c r="K109" s="32"/>
      <c r="L109" s="32"/>
      <c r="M109" s="32"/>
    </row>
    <row r="110" spans="2:14" ht="10.5" x14ac:dyDescent="0.2">
      <c r="B110" s="11">
        <v>5</v>
      </c>
      <c r="C110" s="127" t="s">
        <v>131</v>
      </c>
      <c r="D110" s="127"/>
      <c r="E110" s="127"/>
      <c r="F110" s="127"/>
      <c r="G110" s="121">
        <f>G61</f>
        <v>0</v>
      </c>
      <c r="H110" s="32"/>
      <c r="I110" s="32"/>
      <c r="J110" s="32"/>
      <c r="K110" s="32"/>
      <c r="L110" s="32"/>
      <c r="M110" s="32"/>
    </row>
    <row r="111" spans="2:14" ht="10.5" x14ac:dyDescent="0.2">
      <c r="B111" s="11">
        <v>6</v>
      </c>
      <c r="C111" s="128" t="s">
        <v>149</v>
      </c>
      <c r="D111" s="129"/>
      <c r="E111" s="129"/>
      <c r="F111" s="130"/>
      <c r="G111" s="121">
        <f>G68</f>
        <v>0</v>
      </c>
      <c r="H111" s="32"/>
      <c r="I111" s="32"/>
      <c r="J111" s="32"/>
      <c r="K111" s="32"/>
      <c r="L111" s="32"/>
      <c r="M111" s="32"/>
    </row>
    <row r="112" spans="2:14" ht="10.5" x14ac:dyDescent="0.2">
      <c r="B112" s="11">
        <v>7</v>
      </c>
      <c r="C112" s="128" t="s">
        <v>150</v>
      </c>
      <c r="D112" s="129"/>
      <c r="E112" s="129"/>
      <c r="F112" s="130"/>
      <c r="G112" s="121">
        <f>G81</f>
        <v>0</v>
      </c>
      <c r="H112" s="32"/>
      <c r="I112" s="32"/>
      <c r="J112" s="32"/>
      <c r="K112" s="32"/>
      <c r="L112" s="32"/>
      <c r="M112" s="32"/>
    </row>
    <row r="113" spans="2:13" ht="10.5" x14ac:dyDescent="0.2">
      <c r="B113" s="11">
        <v>8</v>
      </c>
      <c r="C113" s="128" t="s">
        <v>151</v>
      </c>
      <c r="D113" s="129"/>
      <c r="E113" s="129"/>
      <c r="F113" s="130"/>
      <c r="G113" s="121">
        <f>G103</f>
        <v>0</v>
      </c>
      <c r="H113" s="32"/>
      <c r="I113" s="32"/>
      <c r="J113" s="32"/>
      <c r="K113" s="32"/>
      <c r="L113" s="32"/>
      <c r="M113" s="32"/>
    </row>
    <row r="114" spans="2:13" ht="10.5" x14ac:dyDescent="0.25">
      <c r="B114" s="56"/>
      <c r="C114" s="126" t="s">
        <v>3</v>
      </c>
      <c r="D114" s="126"/>
      <c r="E114" s="126"/>
      <c r="F114" s="126"/>
      <c r="G114" s="122">
        <f>SUM(G106:G113)</f>
        <v>0</v>
      </c>
      <c r="H114" s="32"/>
      <c r="I114" s="32"/>
      <c r="J114" s="32"/>
      <c r="K114" s="32"/>
      <c r="L114" s="32"/>
      <c r="M114" s="32"/>
    </row>
    <row r="115" spans="2:13" ht="10.5" x14ac:dyDescent="0.25">
      <c r="B115" s="56"/>
      <c r="C115" s="126" t="s">
        <v>54</v>
      </c>
      <c r="D115" s="126"/>
      <c r="E115" s="126"/>
      <c r="F115" s="126"/>
      <c r="G115" s="123">
        <f>G114*1.18</f>
        <v>0</v>
      </c>
    </row>
    <row r="117" spans="2:13" ht="10.5" x14ac:dyDescent="0.25">
      <c r="B117" s="124"/>
      <c r="C117" s="124" t="s">
        <v>188</v>
      </c>
    </row>
    <row r="118" spans="2:13" ht="10.5" x14ac:dyDescent="0.25">
      <c r="B118" s="124">
        <v>1</v>
      </c>
      <c r="C118" s="124"/>
    </row>
    <row r="119" spans="2:13" ht="10.5" x14ac:dyDescent="0.25">
      <c r="B119" s="124">
        <v>2</v>
      </c>
      <c r="C119" s="124"/>
    </row>
    <row r="120" spans="2:13" ht="10.5" x14ac:dyDescent="0.25">
      <c r="B120" s="124">
        <v>3</v>
      </c>
      <c r="C120" s="124"/>
    </row>
    <row r="121" spans="2:13" ht="10.5" x14ac:dyDescent="0.25">
      <c r="B121" s="124"/>
      <c r="C121" s="124"/>
      <c r="G121" s="120"/>
    </row>
    <row r="122" spans="2:13" ht="10.5" x14ac:dyDescent="0.25">
      <c r="B122" s="124"/>
      <c r="C122" s="124" t="s">
        <v>189</v>
      </c>
      <c r="G122" s="120"/>
    </row>
    <row r="123" spans="2:13" ht="10.5" x14ac:dyDescent="0.25">
      <c r="B123" s="124"/>
      <c r="C123" s="124"/>
      <c r="G123" s="120"/>
    </row>
    <row r="124" spans="2:13" ht="10.5" x14ac:dyDescent="0.25">
      <c r="B124" s="124"/>
      <c r="C124" s="125"/>
      <c r="G124" s="120"/>
    </row>
  </sheetData>
  <mergeCells count="19">
    <mergeCell ref="B7:N8"/>
    <mergeCell ref="L33:M33"/>
    <mergeCell ref="L82:M82"/>
    <mergeCell ref="L102:M102"/>
    <mergeCell ref="C113:F113"/>
    <mergeCell ref="B10:N10"/>
    <mergeCell ref="B11:N11"/>
    <mergeCell ref="L13:M13"/>
    <mergeCell ref="L21:M21"/>
    <mergeCell ref="L14:M14"/>
    <mergeCell ref="C115:F115"/>
    <mergeCell ref="C106:F106"/>
    <mergeCell ref="C107:F107"/>
    <mergeCell ref="C108:F108"/>
    <mergeCell ref="C109:F109"/>
    <mergeCell ref="C110:F110"/>
    <mergeCell ref="C111:F111"/>
    <mergeCell ref="C114:F114"/>
    <mergeCell ref="C112:F112"/>
  </mergeCells>
  <pageMargins left="0.23622047244094491" right="0.23622047244094491" top="0.74803149606299213" bottom="0.74803149606299213" header="0.31496062992125984" footer="0.31496062992125984"/>
  <pageSetup paperSize="77" scale="4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אומדן </vt:lpstr>
      <vt:lpstr>'אומדן '!WPrint_Area_W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אראל טביבי סאונד</dc:creator>
  <cp:lastModifiedBy>אלירם אפרים</cp:lastModifiedBy>
  <cp:lastPrinted>2021-05-09T12:24:44Z</cp:lastPrinted>
  <dcterms:created xsi:type="dcterms:W3CDTF">2013-03-22T21:05:39Z</dcterms:created>
  <dcterms:modified xsi:type="dcterms:W3CDTF">2026-03-02T10:12:16Z</dcterms:modified>
</cp:coreProperties>
</file>